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85" tabRatio="827" activeTab="0"/>
  </bookViews>
  <sheets>
    <sheet name="1. NASLOVNA" sheetId="1" r:id="rId1"/>
    <sheet name="2. OPĆI" sheetId="2" r:id="rId2"/>
    <sheet name="3. PROSTORIJA 1 " sheetId="3" r:id="rId3"/>
    <sheet name="4. UKUPNO PROSTORIJA 1 " sheetId="4" r:id="rId4"/>
    <sheet name="5. PROSTORIJA 2 " sheetId="5" r:id="rId5"/>
    <sheet name="6. UKUPNO PROSTORIJA 2" sheetId="6" r:id="rId6"/>
    <sheet name="7. PROSTORIJA 3" sheetId="7" r:id="rId7"/>
    <sheet name="8. UKUPNO PROSTORIJA 3" sheetId="8" r:id="rId8"/>
    <sheet name="11. REKAPITULACIJA SVIH RADOVA" sheetId="9" r:id="rId9"/>
  </sheets>
  <definedNames>
    <definedName name="AA">#REF!</definedName>
    <definedName name="adsdasdads">#REF!</definedName>
    <definedName name="aluminijska">#REF!</definedName>
    <definedName name="asadasdsd">#REF!</definedName>
    <definedName name="betonska">#REF!</definedName>
    <definedName name="dadsasa">#REF!</definedName>
    <definedName name="DAS">#REF!</definedName>
    <definedName name="DFS">#REF!</definedName>
    <definedName name="DGF">#REF!</definedName>
    <definedName name="DSA">#REF!</definedName>
    <definedName name="DSAS">#REF!</definedName>
    <definedName name="GDF">#REF!</definedName>
    <definedName name="gradbena">#REF!</definedName>
    <definedName name="HD">#REF!</definedName>
    <definedName name="instalacijska">#REF!</definedName>
    <definedName name="keramicarska">#REF!</definedName>
    <definedName name="kljucavnicarska">#REF!</definedName>
    <definedName name="krovskokleparska">#REF!</definedName>
    <definedName name="M">#REF!</definedName>
    <definedName name="mavcnokartonska">#REF!</definedName>
    <definedName name="mizarska">#REF!</definedName>
    <definedName name="obrtniska">#REF!</definedName>
    <definedName name="odvodnavanje">#REF!</definedName>
    <definedName name="penobetonerska">#REF!</definedName>
    <definedName name="_xlnm.Print_Area" localSheetId="0">'1. NASLOVNA'!$A$1:$G$37</definedName>
    <definedName name="_xlnm.Print_Area" localSheetId="3">'4. UKUPNO PROSTORIJA 1 '!$B$1:$K$20</definedName>
    <definedName name="sdada">#REF!</definedName>
    <definedName name="sdadsad">#REF!</definedName>
    <definedName name="slikopleskarska">#REF!</definedName>
    <definedName name="ssdasdad">#REF!</definedName>
    <definedName name="tehnologija">#REF!</definedName>
    <definedName name="tesarska">#REF!</definedName>
    <definedName name="TZ">#REF!</definedName>
    <definedName name="zemeljska">#REF!</definedName>
    <definedName name="zidarska">#REF!</definedName>
  </definedNames>
  <calcPr fullCalcOnLoad="1"/>
</workbook>
</file>

<file path=xl/sharedStrings.xml><?xml version="1.0" encoding="utf-8"?>
<sst xmlns="http://schemas.openxmlformats.org/spreadsheetml/2006/main" count="508" uniqueCount="171">
  <si>
    <t>6.</t>
  </si>
  <si>
    <t>4.</t>
  </si>
  <si>
    <t>3.</t>
  </si>
  <si>
    <t>2.</t>
  </si>
  <si>
    <t>1.</t>
  </si>
  <si>
    <t>OPĆI UVJETI IZVOĐENJA</t>
  </si>
  <si>
    <t>kpl</t>
  </si>
  <si>
    <t>m²</t>
  </si>
  <si>
    <t>m¹</t>
  </si>
  <si>
    <t>kom</t>
  </si>
  <si>
    <t>5.</t>
  </si>
  <si>
    <t>UKUPNA CIJENA</t>
  </si>
  <si>
    <t>JEDINIČNA CIJENA</t>
  </si>
  <si>
    <t>KOLIČINA</t>
  </si>
  <si>
    <t>JED. 
MJ.</t>
  </si>
  <si>
    <t>OPIS STAVKE</t>
  </si>
  <si>
    <t>STAVKA</t>
  </si>
  <si>
    <t>PDV 25%</t>
  </si>
  <si>
    <t>UKUPNO:</t>
  </si>
  <si>
    <t xml:space="preserve">TROŠKOVNIK GRAĐEVINSKO OBRTNIČKIH RADOVA  </t>
  </si>
  <si>
    <t>1.1.</t>
  </si>
  <si>
    <t>1.2.</t>
  </si>
  <si>
    <t>1.3.</t>
  </si>
  <si>
    <t>1.4.</t>
  </si>
  <si>
    <t>1.5.</t>
  </si>
  <si>
    <t>1.7.</t>
  </si>
  <si>
    <t>1.8.</t>
  </si>
  <si>
    <t>DEMONTAŽE I RUŠENJA</t>
  </si>
  <si>
    <t>ZIDARSKI RADOVI</t>
  </si>
  <si>
    <t>2.1.</t>
  </si>
  <si>
    <t>2.2.</t>
  </si>
  <si>
    <t>2.3.</t>
  </si>
  <si>
    <t>2.4.</t>
  </si>
  <si>
    <t xml:space="preserve">2. ZIDARSKI RADOVI UKUPNO :  </t>
  </si>
  <si>
    <t>PODOPOLAGAČKI RADOVI</t>
  </si>
  <si>
    <t>3.1.</t>
  </si>
  <si>
    <t>3.2.</t>
  </si>
  <si>
    <t>3.3.</t>
  </si>
  <si>
    <t xml:space="preserve">3. PODOPOLAGAČKI RADOVI UKUPNO :  </t>
  </si>
  <si>
    <t>LIČILAČKI RADOVI</t>
  </si>
  <si>
    <t>4.1.</t>
  </si>
  <si>
    <t>5.1.</t>
  </si>
  <si>
    <t>5.2.</t>
  </si>
  <si>
    <t>5.3.</t>
  </si>
  <si>
    <t>Ili jednakovrijedan proizvod:
_________________________________________</t>
  </si>
  <si>
    <t>SVEUKUPNO SA PDV-om:</t>
  </si>
  <si>
    <t xml:space="preserve">
Prilikom izvedbe radova rušenja izvođač je dužan pridržavati se u svemu prema tehničkoj dokumentaciji, a radove izvoditi prema opisu stavaka troškovnika, važećim tehničkim propisima, normativima i standardima, a u skladu sa važećom zakonskom regulativom.
Prije izvođenja samog rušenja potrebno je izvršiti sve potrebne pripremne radnje za nesmetano odvijanje radova, opisano u projektu.
Sve mjere potrebno je provjeriti u naravi!
Izvođač je dužan izvoditi radove rušenja oprezno i sukladno pravilima struke, uputaMa nadzornog inženjera. Prilikom rušenja neće doći do zadiranja u mehaničku otpornost i stabilnost same građevine i susjednih građevina samo ako se izvođač pridržava svih
odrednica Zakona i pravila struke. Rušenje se mora odvijati ručno i djelomično strojno. Ako izvođač prilikom rušenja primijeti da bi daljnje aktivnosti mogle utjecati na stabilnost objekta i/ili ustanovi pukotine i deformacije, bez oklijevanja mora prekinuti radove i
kontaktirati nadzornog inženjera. Kontrolu izvedbe radova vrši nadzorni inženjer svakodnevno, a svoje nalaze i zahtjeve
upisuje u dnevnik. Ako se pojave razlike u snimljenom postojećem stanju i projektu u odnosu na stvarno stanje na terenu, treba u suradnji sa nadzornim inženjerom te razlike uskladiti s projektnom dokumentacijom. Za sve radove izvođač je dužan napraviti program i mjere zaštite na radu u skladu s regulativom i projektnom dokumentacijom. 
Ako se nakon završetka radova teren ostavi u takvom stanju da može predstavljati opasnost za slučajne prolaznike ili se između faze rušenja i nove gradnje pojavi period u kojem se ne izvode radovi, potrebno je prije raspremanja gradilišta u suradnji s
investitorom takva mjesta osigurati na način da se onemogući pristup. Dogovor i mjere osiguranja treba definirati tako da se zna tko je odgovoran za održavanje dok radovi ne traju.
Kanalizacijske odvode treba začepiti tako da materijal od rušenja ne ide u sustav odvodnje.
Posebnu pozornost obratiti na zaštitu dijelova građevine koji se zadržavaju.
Prije početka radova treba odrediti točno mjesto deponije, odnosno duljinu prijevoza, jer se naknadno plaćanje cijene na račun prijevoza neće priznati.
Jedinična cijena svake stavke uključuje:
- zaštita svih okolnih konstrukcija, vanjske stolarije, okoliša i sl.
- sav potreban rad, alati i mehanitaciju za demontažu
- sav potreban rad, alat i mehanizaciju za rušenja, štemanja i sl.
- sve horizontalne i vertikalne transporte, utovar i odvoz demontiranog materijala na gradski deponij
- troškovi takse za deponiranje na gradskom deponiju
- svu potrebnu radnu skelu
- potrebna osiguranja prilikom izvođenja radova sukladno zakonu o zaštiti na radu
- potrebna osiguranja prilikom izvođenja radova sukladno zakonu o zaštiti od požara
- čišćenje nakon završetka svih radova</t>
  </si>
  <si>
    <t>NAPOMENA</t>
  </si>
  <si>
    <t>Obveza investitora je osigurati Izvođaču uvjete za rad, te je iz tog razloga potrebno prije početka izvođenja radova demontirati instalacije po podu, te demontažu kuhinjskog bojlera koji se nalazi u gornjim elementima.</t>
  </si>
  <si>
    <t>6.1.</t>
  </si>
  <si>
    <t>m2</t>
  </si>
  <si>
    <t>Demontaža</t>
  </si>
  <si>
    <t>Montaža</t>
  </si>
  <si>
    <t>SPUŠTENI STROPOVI</t>
  </si>
  <si>
    <t>4.2.</t>
  </si>
  <si>
    <t>m1</t>
  </si>
  <si>
    <t xml:space="preserve">
SVEUČILIŠTE U RIJECI
PRAVNI FAKULTET U RIJECI
Hahlić 6, 51000 Rijeka
</t>
  </si>
  <si>
    <t xml:space="preserve">Radovi uređenja prostora
Sveučilište u Rijeci - Pravni fakultet
Hahlić 6, 51000 Rijeka
</t>
  </si>
  <si>
    <r>
      <rPr>
        <b/>
        <sz val="10"/>
        <rFont val="Arial Narrow"/>
        <family val="2"/>
      </rPr>
      <t>UKLANJANJE LIMENOG SPUŠTENOG STROPA</t>
    </r>
    <r>
      <rPr>
        <sz val="10"/>
        <rFont val="Arial Narrow"/>
        <family val="2"/>
      </rPr>
      <t xml:space="preserve">
Pažljivo uklanjanje spuštenog lamelnog limenog stropa, zajedno sa potkonstrukcijom. Demontažu vršiti pažjivo, bez oštećivanja zidova, podova i stolarije koji se zadržavaju. Komplet sa transportom unutar gradilišta, utovarom i odvoz na gradski deponij.
Obračun po m2</t>
    </r>
  </si>
  <si>
    <t>DEMONTAŽE</t>
  </si>
  <si>
    <t xml:space="preserve">1. DEMONTAŽE UKUPNO :  </t>
  </si>
  <si>
    <t>Izvedba šliceva</t>
  </si>
  <si>
    <t>Sanacija šliceva</t>
  </si>
  <si>
    <r>
      <rPr>
        <b/>
        <sz val="10"/>
        <rFont val="Arial Narrow"/>
        <family val="2"/>
      </rPr>
      <t>ELEKTROINSTALACIJE</t>
    </r>
    <r>
      <rPr>
        <sz val="10"/>
        <rFont val="Arial Narrow"/>
        <family val="2"/>
      </rPr>
      <t xml:space="preserve">
Preinaka postojećih elektroinstalacija prema zahtjevu investitora, komplet sa završnom ugradnjom prekidača I utičnica.
Obračun komplet.
</t>
    </r>
  </si>
  <si>
    <t>6.2.</t>
  </si>
  <si>
    <t>6.3.</t>
  </si>
  <si>
    <t xml:space="preserve">6. ELEKTROINSTALACIJE  UKUPNO :  </t>
  </si>
  <si>
    <t>ELEKTROINSTALACIJE</t>
  </si>
  <si>
    <r>
      <rPr>
        <b/>
        <sz val="10"/>
        <rFont val="Arial Narrow"/>
        <family val="2"/>
      </rPr>
      <t>ELEKTRO KANALI</t>
    </r>
    <r>
      <rPr>
        <sz val="10"/>
        <rFont val="Arial Narrow"/>
        <family val="2"/>
      </rPr>
      <t xml:space="preserve">
Uklanjanje svih parapetnih elektro kanala sa zidova intereijra
Obračun po m2</t>
    </r>
  </si>
  <si>
    <t>GIPSKARTONSKI RADOVI</t>
  </si>
  <si>
    <t>STOLARSKI RADOVI</t>
  </si>
  <si>
    <r>
      <rPr>
        <b/>
        <sz val="10"/>
        <rFont val="Arial Narrow"/>
        <family val="2"/>
      </rPr>
      <t>VRATA 95 x 205 cm</t>
    </r>
    <r>
      <rPr>
        <sz val="10"/>
        <rFont val="Arial Narrow"/>
        <family val="2"/>
      </rPr>
      <t xml:space="preserve">
Nabava, doprema i montaža punih zaokretnih vrata sa dovratnikom i okovom u novom pregradnom gipskartonskom zidu. Dimenzija 95/205 cm (svjetli otvor vrata 81x200cm).
Boja bijela.Stavka uključuje bravu i kvaku.
U cijeni stavke uključen sav rad na dopremi i montaži, te sav osnovni i spojno priključni materijal.
Obračun po komadu ugrađenih vrata.</t>
    </r>
  </si>
  <si>
    <t>2.5.</t>
  </si>
  <si>
    <r>
      <rPr>
        <b/>
        <sz val="10"/>
        <rFont val="Arial Narrow"/>
        <family val="2"/>
      </rPr>
      <t>KLIMA UREĐAJ</t>
    </r>
    <r>
      <rPr>
        <sz val="10"/>
        <rFont val="Arial Narrow"/>
        <family val="2"/>
      </rPr>
      <t xml:space="preserve">
Nabava materijala i montaža vanjske i unutarnje jedinice klima sustava kao Daikin Sensira Malaysian FTXC35C + RXC35C / 3,5 kW ili jednakovrijedno.
Stavka obuhvaća nabavu i montažu, sve do potpune funkcionalnosti.
Obračun komplet</t>
    </r>
  </si>
  <si>
    <r>
      <rPr>
        <b/>
        <sz val="10"/>
        <rFont val="Arial Narrow"/>
        <family val="2"/>
      </rPr>
      <t>ELEKTROINSTALACIJE</t>
    </r>
    <r>
      <rPr>
        <sz val="10"/>
        <rFont val="Arial Narrow"/>
        <family val="2"/>
      </rPr>
      <t xml:space="preserve">
Preinaka postojećih elektroinstalacija prema zahtjevu investitora, komplet sa završnom ugradnjom prekidača i utičnica.
Obračun komplet.
</t>
    </r>
  </si>
  <si>
    <r>
      <rPr>
        <b/>
        <sz val="10"/>
        <rFont val="Arial Narrow"/>
        <family val="2"/>
      </rPr>
      <t>VATRODOJAVA</t>
    </r>
    <r>
      <rPr>
        <sz val="10"/>
        <rFont val="Arial Narrow"/>
        <family val="2"/>
      </rPr>
      <t xml:space="preserve">
Demontaža senzora vatrodojave, te ponovna montaža nakon izvedbe novog spuštenog stropa.
Obračun po komadu.
</t>
    </r>
  </si>
  <si>
    <t xml:space="preserve">1. DEMONTAŽE I RUŠENJA  UKUPNO :  </t>
  </si>
  <si>
    <t xml:space="preserve">2. GIPSKARTONSKI RADOVI UKUPNO :  </t>
  </si>
  <si>
    <t xml:space="preserve">3. STOLARSKI RADOVI UKUPNO :  </t>
  </si>
  <si>
    <t xml:space="preserve">4.  ZIDARSKI RADOVI UKUPNO :  </t>
  </si>
  <si>
    <t xml:space="preserve">5. LIČILAČKI RADOVI UKUPNO :  </t>
  </si>
  <si>
    <r>
      <rPr>
        <b/>
        <sz val="10"/>
        <rFont val="Arial Narrow"/>
        <family val="2"/>
      </rPr>
      <t>KLIMA UREĐAJ</t>
    </r>
    <r>
      <rPr>
        <sz val="10"/>
        <rFont val="Arial Narrow"/>
        <family val="2"/>
      </rPr>
      <t xml:space="preserve">
Odspajanje i pažljiva demontaža unutarnje jedinice klima uređaja.
Prije odspajanja utvrditi da li klima uređaj ispravno radi, te povući rashadni plin. Radove izvodi ovlaštena osoba.
Unutarnju jedinicu klima uređaja ponovno ugraditi na novu poziciju, uz po potrebi zamjenu instalacija - produljivanje instalacija.
Stavka obuhvaća samo odspajanje, demontažu, zamjenu instalacija, ponovnu montažu, te ponovno puštanje u rad klima uređaja.
U stavku nije uključeno servisiranja uređaja.
Obračun po komadu..</t>
    </r>
  </si>
  <si>
    <r>
      <rPr>
        <b/>
        <sz val="10"/>
        <rFont val="Arial Narrow"/>
        <family val="2"/>
      </rPr>
      <t>RADIJATOR</t>
    </r>
    <r>
      <rPr>
        <sz val="10"/>
        <rFont val="Arial Narrow"/>
        <family val="2"/>
      </rPr>
      <t xml:space="preserve">
Odspajanje i pažljiva demontaža radijatora, te ponovna montaža nakon uređenja prostorije.
Obračun po komadu..</t>
    </r>
  </si>
  <si>
    <r>
      <rPr>
        <b/>
        <sz val="10"/>
        <rFont val="Arial Narrow"/>
        <family val="2"/>
      </rPr>
      <t>IZVEDBA ŠLICEVA U ZIDOVIMA ZA ELEKTROINSTALACIJE</t>
    </r>
    <r>
      <rPr>
        <sz val="10"/>
        <rFont val="Arial Narrow"/>
        <family val="2"/>
      </rPr>
      <t xml:space="preserve">
Izvedba šliceva u zidovima za potrebe preinake elektroinstalacija. Nakon polaganje kabela u ovoj stavci je obuhvaćena i sanacija šliceva, sve spremno za ličenje zidova.
Obračun po m1 šlica.</t>
    </r>
  </si>
  <si>
    <r>
      <rPr>
        <b/>
        <sz val="10"/>
        <rFont val="Arial Narrow"/>
        <family val="2"/>
      </rPr>
      <t>PRIPREMA PODLOGE ZA LIČENJE</t>
    </r>
    <r>
      <rPr>
        <sz val="10"/>
        <rFont val="Arial Narrow"/>
        <family val="2"/>
      </rPr>
      <t xml:space="preserve">
Priprema ostalih zidnih i stropnih ploča za ličenje. Stavka uključuje sav materijal i rad potreban za otprašivanje, struganje gleta, impregniranje, brušenje, ponovno gletanje itd., sve do potpune pripreme podloge za ličenje.
U cijenu uključena i manja pokretna radna skela / ljestve za rad do 3,4 m visine.
U cijenu uključeni kompletni rad, osnovni i pomoćni materijal, sve do pripreme podloge za ličenje.
Obračun po m2 obrađene površine.</t>
    </r>
  </si>
  <si>
    <r>
      <rPr>
        <b/>
        <sz val="10"/>
        <rFont val="Arial Narrow"/>
        <family val="2"/>
      </rPr>
      <t>PODNA OBLOGA - VINIL PLOČE</t>
    </r>
    <r>
      <rPr>
        <sz val="10"/>
        <rFont val="Arial Narrow"/>
        <family val="2"/>
      </rPr>
      <t xml:space="preserve">
Dobava materijala i izvedba obloge podova ureda u tonu po izboru Naručitelja prema mjestu ugradnje. Obloga je od luksuznih vinilnih ploča parametara: min klase korištenja tj otpornosti 33. otpornost na vatru Bfl-S1, otpornost na klizanje min R9, antistatik. 
Obloga poda kao proizvod DECORA LVT AMARON XXL STONE DESIGN ili proizvod koji je u prethodno navedenim traženim parametrima jednakovrijedan ili bolji.
U slučaju ponude drugog proizvođača i drugog proizvoda u ponudi dostaviti specifikaciju proizvoda, izjavu o svojstvima ili drugo iz čega će se vidjeti traženi parametri.
Ploče se polažu klik sistemom na prethodno pripremljenu podlogu, a sve prema uputama proizvođača i pravilima struke te do pune funkcionalnosti i sigurnosti korištenja novog poda. Pod namijenjen za uredske prostore.
Stavka uključuje dobavu i postavu spužvastog sloja ispod vinilnih ploča. U stavku su uključene sve potrebne radnje prema uputama proizvođača (izrezivanje, krojenje, pripasivanje i dr), sav osnovni i pomoćni materijal, te transporti. 
Dostaviti uzorak naručitelju na izbor i potvrdu.
Obračun po m2 poda.</t>
    </r>
  </si>
  <si>
    <r>
      <rPr>
        <b/>
        <sz val="10"/>
        <rFont val="Arial Narrow"/>
        <family val="2"/>
      </rPr>
      <t>ALUMINIJSKA PRIJELAZNA LAJSNA</t>
    </r>
    <r>
      <rPr>
        <sz val="10"/>
        <rFont val="Arial Narrow"/>
        <family val="2"/>
      </rPr>
      <t xml:space="preserve">
Dobava i ugradnja aluminijskih prijelaznih lajsni u tonu po izboru Naručitelja na granici s različitim podom (prijelaz vinil/keramika,dužina luk 20mm). 
Dužina lajsne do 90 cm.
Obračun po komadu lajsne.</t>
    </r>
  </si>
  <si>
    <r>
      <rPr>
        <b/>
        <sz val="10"/>
        <rFont val="Arial Narrow"/>
        <family val="2"/>
      </rPr>
      <t>RUBNE LAJSNE - SOKL</t>
    </r>
    <r>
      <rPr>
        <sz val="10"/>
        <rFont val="Arial Narrow"/>
        <family val="2"/>
      </rPr>
      <t xml:space="preserve">
Nabava materijala i izvedba sokla - opšivanje zida čvrstom lajsnom - mdf (medijapan) koja će biti razvedena po rubovima prostora cca 6 cm
Dostaviti uzorak naručitelju na izbor i potvrdu.
U stavku su uključene sve potrebne radnje prema uputama proizvođača (krojenje, pripasivanje, Ijepljenje i dr), sav osnovni i pomoćni materijal kao i ljepilo odnosno pričvrsno sredstvo. Sve izvesti prema uputama proizvođača i pravilima struke te do pune funkcionalnosti. 
Obračun po m1 izvedenog sokla.</t>
    </r>
  </si>
  <si>
    <r>
      <rPr>
        <b/>
        <sz val="10"/>
        <rFont val="Arial Narrow"/>
        <family val="2"/>
      </rPr>
      <t>BOJANJE ZIDOVA I STROPOVA</t>
    </r>
    <r>
      <rPr>
        <sz val="10"/>
        <rFont val="Arial Narrow"/>
        <family val="2"/>
      </rPr>
      <t xml:space="preserve">
Bojanje betonskih, zidanih zidova, i zidnih obloga izvedenih gipskartonskim pločama bijelom disperzivnom bojom u 2 premaza, na prethodno pripremljenu podlogu.
Cijena uključuje sav rad, te osnovni i pomoćni materijal kao i radnu skelu za rad na visini do spuštenog stropa koji je do visine od 340 cm.
Obračun po m2 obojanog zida i stropa.
</t>
    </r>
  </si>
  <si>
    <r>
      <rPr>
        <b/>
        <sz val="10"/>
        <rFont val="Arial Narrow"/>
        <family val="2"/>
      </rPr>
      <t>BOJANJE CIJEVI GRIJANJA</t>
    </r>
    <r>
      <rPr>
        <sz val="10"/>
        <rFont val="Arial Narrow"/>
        <family val="2"/>
      </rPr>
      <t xml:space="preserve">
Bojanje kompletnog razvoda instalacije grijanja u prostoriji. 
Sve cijevi grijanja do radijatora kompletno obojati lakom za visoke temperature. Stavka uključuje sav rad, te osnovni i pomoćni materijal 
Obračun po m1 obojane cijevi. </t>
    </r>
  </si>
  <si>
    <r>
      <rPr>
        <b/>
        <sz val="10"/>
        <rFont val="Arial Narrow"/>
        <family val="2"/>
      </rPr>
      <t>BOJANJE RADIJATORA</t>
    </r>
    <r>
      <rPr>
        <sz val="10"/>
        <rFont val="Arial Narrow"/>
        <family val="2"/>
      </rPr>
      <t xml:space="preserve">
Bojanje radijatora lakom za visoke temperature. Stavka uključuje sav rad, te osnovni i pomoćni materijal 
Radijator dimenzija 70x170 cm
Obračun po komadu. </t>
    </r>
  </si>
  <si>
    <r>
      <rPr>
        <b/>
        <sz val="10"/>
        <rFont val="Arial Narrow"/>
        <family val="2"/>
      </rPr>
      <t>PRODOR KROZ ZID</t>
    </r>
    <r>
      <rPr>
        <sz val="10"/>
        <rFont val="Arial Narrow"/>
        <family val="2"/>
      </rPr>
      <t xml:space="preserve">
Štemanje vanjskog zida za potrebe provlačenja instalacije klima uređaja na vanjski potporni zid.  
Prodor dimenzija 10x10 cm. U stavku uključena sanacija nakon provlačenja instalacija.
Obračun komplet</t>
    </r>
  </si>
  <si>
    <r>
      <rPr>
        <b/>
        <sz val="10"/>
        <rFont val="Arial Narrow"/>
        <family val="2"/>
      </rPr>
      <t>GIPSKARTONSKA OBLOGA PROZORA UNUTARNJEG ZIDA</t>
    </r>
    <r>
      <rPr>
        <sz val="10"/>
        <rFont val="Arial Narrow"/>
        <family val="2"/>
      </rPr>
      <t xml:space="preserve">
Dobava materijala, izrada i montaža jednostrane obloge otvora zida od dvostrukih gips kartonskih ploča d=1,25 cm. Postava na originalnoj potkonstrukciji. Sve spojeve bandažirati plastičnim rabicom. Na uglove ugraditi zaštitne profile. Uključivo kitanje, gletanje zidova i sl., do potpune spremnosti zidova za ličilačke radove. Prije izrade i ugradbe elemenata potrebno je sve detalje završnih obrada i montaže usuglasiti sa projektantom.
Obračun po m2 obloge</t>
    </r>
  </si>
  <si>
    <r>
      <rPr>
        <b/>
        <sz val="10"/>
        <rFont val="Arial Narrow"/>
        <family val="2"/>
      </rPr>
      <t>PRIPREMA OTVORA PREGRADNIH ZIDOVA</t>
    </r>
    <r>
      <rPr>
        <sz val="10"/>
        <rFont val="Arial Narrow"/>
        <family val="2"/>
      </rPr>
      <t xml:space="preserve">
Dobava materijala, izrada i montaža ojačane metalne potkonstrukcije -  okvira u pregradnim zidovima za potrebe ugradnje jednokrilnih ili dvokrilnih vrata. Potkonstrukciju sidriti u drvenu oplatu stropa i na daske na podu.
Obračun po komadu vrata.</t>
    </r>
  </si>
  <si>
    <r>
      <rPr>
        <b/>
        <sz val="10"/>
        <rFont val="Arial Narrow"/>
        <family val="2"/>
      </rPr>
      <t>SANACIJA ZIDOVA I STROPOVA</t>
    </r>
    <r>
      <rPr>
        <sz val="10"/>
        <rFont val="Arial Narrow"/>
        <family val="2"/>
      </rPr>
      <t xml:space="preserve">
Slabo držeće stare premaze gleta koji se odvojio od podloge zida, napuhnuo uslijed vlage, treba sastrugati s podloge, zid treba otprašiti, očistiti i impregnirati dubinskom nano impregnacijom. Ako postoje pukotine potrebno ih je otvoriti štemanjem i primjereno sanirati (ugradnja armaturne mrežice). U cijenu uključena i manja pokretna radna skela / ljestve za rad do 3 m visine.
U cijenu uključeni kompletni rad, osnovni i pomoćni materijal, sve do pripreme podloge za ličenje.
Obračun po m2 obrađene površine.</t>
    </r>
  </si>
  <si>
    <r>
      <rPr>
        <b/>
        <sz val="10"/>
        <rFont val="Arial Narrow"/>
        <family val="2"/>
      </rPr>
      <t>PRIPREMA PODLOGE ZA LIČENJE</t>
    </r>
    <r>
      <rPr>
        <sz val="10"/>
        <rFont val="Arial Narrow"/>
        <family val="2"/>
      </rPr>
      <t xml:space="preserve">
Priprema ostalih zidnih i stropnih ploča za ličenje. Stavka uključuje sav materijal i rad potreban za otprašivanje, struganje gleta, impregniranje, brušenje, ponovno gletanje itd., sve do potpune pripreme podloge za ličenje.
U cijenu uključena i manja pokretna radna skela / ljestve za rad do 2,8 m visine.
U cijenu uključeni kompletni rad, osnovni i pomoćni materijal, sve do pripreme podloge za ličenje.
Obračun po m2 obrađene površine.</t>
    </r>
  </si>
  <si>
    <r>
      <rPr>
        <b/>
        <sz val="10"/>
        <rFont val="Arial Narrow"/>
        <family val="2"/>
      </rPr>
      <t>OPREMA PROSTORA</t>
    </r>
    <r>
      <rPr>
        <sz val="10"/>
        <rFont val="Arial Narrow"/>
        <family val="2"/>
      </rPr>
      <t xml:space="preserve">
Demontaža kompletnog namještaja I odvoz na gradski deponij. Opremu koja se ne odlaže na gradski deponij pohraniti u skladište prema uputi investitora.
Obračun po kompletu.</t>
    </r>
  </si>
  <si>
    <r>
      <rPr>
        <b/>
        <sz val="10"/>
        <rFont val="Arial Narrow"/>
        <family val="2"/>
      </rPr>
      <t>UKLANJANJE TAPISONA I RUBNIH LAJSNI</t>
    </r>
    <r>
      <rPr>
        <sz val="10"/>
        <rFont val="Arial Narrow"/>
        <family val="2"/>
      </rPr>
      <t xml:space="preserve">
Pažljiva demontaža tapisona, uključujući struganje podložnog ljepila, sve do potpune ravnosti podloge.
Demontažu vršiti pažjivo, bez oštećivanja zidova i podova koji se zadržavaju. Komplet sa transportom unutar gradilišta, utovarom i odvoz na gradski deponij.
Obračun po m2.</t>
    </r>
  </si>
  <si>
    <r>
      <rPr>
        <b/>
        <sz val="10"/>
        <rFont val="Arial Narrow"/>
        <family val="2"/>
      </rPr>
      <t>PROJEKTOR</t>
    </r>
    <r>
      <rPr>
        <sz val="10"/>
        <rFont val="Arial Narrow"/>
        <family val="2"/>
      </rPr>
      <t xml:space="preserve">
Odspajanje i demontaža projektora sa stropnim nosačem.
Obračun po komadu</t>
    </r>
  </si>
  <si>
    <r>
      <rPr>
        <b/>
        <sz val="10"/>
        <rFont val="Arial Narrow"/>
        <family val="2"/>
      </rPr>
      <t>UKLANJANJE TROSTRANIH STAKALA U METALNOM NOSAČU</t>
    </r>
    <r>
      <rPr>
        <sz val="10"/>
        <rFont val="Arial Narrow"/>
        <family val="2"/>
      </rPr>
      <t xml:space="preserve">
Pažljiva demontaža trostranih stakala u metalnom okviru na zidu, kar ulaza u prostoriju.
Obračun po kompletu.</t>
    </r>
  </si>
  <si>
    <r>
      <rPr>
        <b/>
        <sz val="10"/>
        <rFont val="Arial Narrow"/>
        <family val="2"/>
      </rPr>
      <t>UKLANJANJE DRVENE OBLOGE ZIDA IZA ORMARA</t>
    </r>
    <r>
      <rPr>
        <sz val="10"/>
        <rFont val="Arial Narrow"/>
        <family val="2"/>
      </rPr>
      <t xml:space="preserve">
Ukllanjanje drvene obloge zida na ulazu u prostoriju i iza ormara. Stavka uključuje transport unutar gradilišta i odvoz na gradski deponij.
Obračun po kompletu.</t>
    </r>
  </si>
  <si>
    <r>
      <rPr>
        <b/>
        <sz val="10"/>
        <rFont val="Arial Narrow"/>
        <family val="2"/>
      </rPr>
      <t>PREGRADNI ZIDOVI - 10 CM</t>
    </r>
    <r>
      <rPr>
        <sz val="10"/>
        <rFont val="Arial Narrow"/>
        <family val="2"/>
      </rPr>
      <t xml:space="preserve">
Dobava materijala i izrada  pregradnih zidova debljine 10 cm, kojeg čini potkonstrukcija debljine 5 cm i od obostrano dvostruke gips kartonske ploče d=2x1,25 cm, tako da je debljina obloge 2,5 cm sa svake strane. Unutarnja ploča je obična gipskartonska ploča, dok je vanjska ploča Knauf Diamant ploča DFH 2IR, tvrda, protupožarna i impregnirana ploča. Postavka na originalnoj potkonstrukciji s ispunom od toplinske izolacije mineralnom vunom. Obratiti pažnju na ojačanja (specijalne profile tipa UA i npr drvene gredice) u konstrukciji za postavku elemenata sanitarija, polica, visećih elemenata u kuhinji i slično na zid. Prije izrade i ugradbe elemenata potrebno je sve detalje završnih obrada i montaže usuglasiti sa projektantom. Stavkom obuhvaćen sav rad, materijal, bandažiranje spojeva, kitanje, postava rubnih profila i sl. do potpune gotovosti.
Ispunjavanje fuga pregradnih zidova iz gipskartonskih elemenata specijalnom gipsanom masom. Sve spojeve bandažirati plastičnim rabicom. Na uglove ugraditi zaštitne profile. Uključivo kitanje, gletanje zidova i sl., do potpune spremnosti zidova za ličilačke radove.
Napomena: iz obračuna pregradnih zidova oduzeta je površina svih vrata, a ojačanja okvira otvora obračunati će se u posebnoj stavci. 
Obračun po m2 izvedenog zida.</t>
    </r>
  </si>
  <si>
    <r>
      <rPr>
        <b/>
        <sz val="10"/>
        <rFont val="Arial Narrow"/>
        <family val="2"/>
      </rPr>
      <t>BOJANJE ZIDOVA I STROPOVA</t>
    </r>
    <r>
      <rPr>
        <sz val="10"/>
        <rFont val="Arial Narrow"/>
        <family val="2"/>
      </rPr>
      <t xml:space="preserve">
Bojanje betonskih, zidanih zidova, i zidnih obloga izvedenih gipskartonskim pločama bijelom disperzivnom bojom u 2 premaza, na prethodno pripremljenu podlogu.
Cijena uključuje sav rad, te osnovni i pomoćni materijal kao i radnu skelu za rad na visini do spuštenog stropa koji je do visine od 280 cm.
Obračun po m2 obojanog zida i stropa.
</t>
    </r>
  </si>
  <si>
    <t>7.</t>
  </si>
  <si>
    <t>OSTALI RADOVI</t>
  </si>
  <si>
    <t>7.1.</t>
  </si>
  <si>
    <t>7.2.</t>
  </si>
  <si>
    <r>
      <rPr>
        <b/>
        <sz val="10"/>
        <rFont val="Arial Narrow"/>
        <family val="2"/>
      </rPr>
      <t>BLACKOUT ZAVJESE</t>
    </r>
    <r>
      <rPr>
        <sz val="10"/>
        <rFont val="Arial Narrow"/>
        <family val="2"/>
      </rPr>
      <t xml:space="preserve">
Dobava i ugradnja blackout zavjesa - panela sa tankom stropnom vodilicom. Dimenzije panela 60x140 cm, 6+7 komada. zavjese sa aluminisjkim nosačima na krajevima, u boji po izboru investitora. U jediničnu cijenu uključen sav materijal i rad , te montaža istih do potpune gotovosti. 
Obračun po komadu ugrađenog panela sa vodilicom.</t>
    </r>
  </si>
  <si>
    <t>4.3.</t>
  </si>
  <si>
    <r>
      <rPr>
        <b/>
        <sz val="10"/>
        <rFont val="Arial Narrow"/>
        <family val="2"/>
      </rPr>
      <t>PODNA OBLOGA - akustični linoleum</t>
    </r>
    <r>
      <rPr>
        <sz val="10"/>
        <rFont val="Arial Narrow"/>
        <family val="2"/>
      </rPr>
      <t xml:space="preserve">
Dobava materijala i izvedba obloge podova od akustičnog linoleuma u tonu po izboru Investitora.
Lijepljenje na podlogu prema uputi proizvođača.
Obračun po m2 poda.</t>
    </r>
  </si>
  <si>
    <t xml:space="preserve">5. PODOPOLAGAČKI RADOVI UKUPNO :  </t>
  </si>
  <si>
    <t xml:space="preserve">6. LIČILAČKI RADOVI UKUPNO :  </t>
  </si>
  <si>
    <t xml:space="preserve">7. ELEKTROINSTALACIJE  UKUPNO :  </t>
  </si>
  <si>
    <t>8.</t>
  </si>
  <si>
    <t>8.1.</t>
  </si>
  <si>
    <t>8.2.</t>
  </si>
  <si>
    <t xml:space="preserve">8. ELEKTROINSTALACIJE  UKUPNO :  </t>
  </si>
  <si>
    <t>REKAPITULACIJA RADOVA NA UREĐENJU TRI PROSTORIJE</t>
  </si>
  <si>
    <r>
      <rPr>
        <b/>
        <sz val="10"/>
        <rFont val="Arial Narrow"/>
        <family val="2"/>
      </rPr>
      <t>SANACIJA  PODOVA</t>
    </r>
    <r>
      <rPr>
        <sz val="10"/>
        <rFont val="Arial Narrow"/>
        <family val="2"/>
      </rPr>
      <t xml:space="preserve">
Priprema podloge izravnavajući dvije različite vrste postojećeg poda - kamene obloge i obloge od keramičkih pločica. Stavka uključuje čišćenje i izravnavanje odnosno niveliranje ili popravak podloge, kako bi podloga za postavu nove obloge bila potpuno čista i ravna, a sve prema uputama proizvođača i pravilima struke. 
Izvedba izravnavajućeg sloja u debljini 3-5 mm, na podlozi od kamene obloge, a površinu keramičkih pločica također tankoslojno nivelirati. Izravnavajući sloj obavezno strojno pobrusiti. U cijenu uključeni kompletni rad, osnovni i pomoćni materijal, te transport, utovar i odvoz na gradski deponij otpadnog materijala.
Obračun po m2 pripremljenog poda.</t>
    </r>
  </si>
  <si>
    <r>
      <rPr>
        <b/>
        <sz val="10"/>
        <rFont val="Arial Narrow"/>
        <family val="2"/>
      </rPr>
      <t>RASVJETNA TIJELA</t>
    </r>
    <r>
      <rPr>
        <sz val="10"/>
        <rFont val="Arial Narrow"/>
        <family val="2"/>
      </rPr>
      <t xml:space="preserve">
Odspajanje i demontaža rasvjetnih tijela.
Obračun  po komadu.</t>
    </r>
  </si>
  <si>
    <r>
      <rPr>
        <b/>
        <sz val="10"/>
        <rFont val="Arial Narrow"/>
        <family val="2"/>
      </rPr>
      <t>SANACIJA ZIDOVA</t>
    </r>
    <r>
      <rPr>
        <sz val="10"/>
        <rFont val="Arial Narrow"/>
        <family val="2"/>
      </rPr>
      <t xml:space="preserve">
Slabo držeće stare premaze gleta koji se odvojio od podloge zida, napuhnuo uslijed vlage, treba sastrugati s podloge, zid treba otprašiti, očistiti i impregnirati dubinskom nano impregnacijom. Ako postoje pukotine potrebno ih je otvoriti štemanjem i primjereno sanirati (ugradnja armaturne mrežice). U cijenu uključena i manja pokretna radna skela / ljestve za rad do 3,40 m visine.
U cijenu uključeni kompletni rad, osnovni i pomoćni materijal, sve do pripreme podloge za ličenje.
Obračun po m2 obrađene površine.</t>
    </r>
  </si>
  <si>
    <r>
      <rPr>
        <b/>
        <sz val="10"/>
        <rFont val="Arial Narrow"/>
        <family val="2"/>
      </rPr>
      <t>BOJANJE ZIDOVA I STROPOVA</t>
    </r>
    <r>
      <rPr>
        <sz val="10"/>
        <rFont val="Arial Narrow"/>
        <family val="2"/>
      </rPr>
      <t xml:space="preserve">
Bojanje betonskih, zidanih zidova, i zidnih obloga izvedenih gipskartonskim pločama bijelom disperzivnom bojom u 3 premaza, na prethodno pripremljenu podlogu.
Cijena uključuje sav rad, te osnovni i pomoćni materijal kao i radnu skelu za rad na visini do spuštenog stropa koji je do visine od 340 cm.
Obračun po m2 obojanog zida i stropa.
</t>
    </r>
  </si>
  <si>
    <r>
      <rPr>
        <b/>
        <sz val="10"/>
        <rFont val="Arial Narrow"/>
        <family val="2"/>
      </rPr>
      <t>SPUŠTENI STROP</t>
    </r>
    <r>
      <rPr>
        <sz val="10"/>
        <rFont val="Arial Narrow"/>
        <family val="2"/>
      </rPr>
      <t xml:space="preserve">
Dobava i postava spuštenog stropa jednostrukim gipskartonskim pločama - Knauf Diamant ploče na visini od 275 cm. Kompletan strop izvesti ravno, ne pratiti postojeće stanje stropa koj je izlomljeno do visine 340 cm. Novi strop je ravan na visini od 275 cm, samo je otvor prozora unutar zida ostavljen otvoren do visine od 340 cm. Unutar otvora prozora bočno zatvoriti razliku u visini između 275 i 340 cm.
Obloge su bez fuga, debljine 1,25 cm, pričvršćenih na CD i UD pocinčane profile obješene na stropnu konstrukciju.. Ispuna od toplinske izolacije mineralnom vunom u roli, d= 100 mm. Potkonstrukciju i ovjes prilagoditi pozicijama postave rasvjete. Jediničnom cijenom obračunat sav potreban rad i materijal (gk ploče i potkonstrukciju), izvedba svih opšava, proboja, rubova i spojeva, vezna sredstva, bandažiranje, impregnaciju i trokratno gletanje spojeva, tj.pripremljeno za soboslikarsko-ličilačku obradu, te ručno bušenje rupa za montažu rasvjetnih tijela i sl. Spojeve sa čvrstim zidom potrebno je pažljivo i fino obraditi, kako ne bi došlo do pucanja. Na spoju dviju gipskartonskih ploča staviti papirnato bandažnu traku, a na spoju gipskartonskog stropa sa zidom spoj obraditi s Uniflott i razdjelnom trakom. Prije izrade i ugradbe elemenata potrebno je sve detalje završnih obrada i montaže usuglasiti sa projektantom. 
Obračun po m2 stropa.
</t>
    </r>
  </si>
  <si>
    <r>
      <rPr>
        <b/>
        <sz val="10"/>
        <rFont val="Arial Narrow"/>
        <family val="2"/>
      </rPr>
      <t>LED PANELI</t>
    </r>
    <r>
      <rPr>
        <sz val="10"/>
        <rFont val="Arial Narrow"/>
        <family val="2"/>
      </rPr>
      <t xml:space="preserve">
Dobava I ugradnja novih rasvjetnih tijela - okruglih ugradbenih LED panela 60x60 cm, jačine 20W, 3000K.
Obračun po komadu ugrađenog rasvjetnog tijela.</t>
    </r>
  </si>
  <si>
    <r>
      <rPr>
        <b/>
        <sz val="10"/>
        <rFont val="Arial Narrow"/>
        <family val="2"/>
      </rPr>
      <t>RASVJETNA TIJELA</t>
    </r>
    <r>
      <rPr>
        <sz val="10"/>
        <rFont val="Arial Narrow"/>
        <family val="2"/>
      </rPr>
      <t xml:space="preserve">
Odspajanje i demontaža rasvjetnih tijela.
Obračun po komadu.</t>
    </r>
  </si>
  <si>
    <r>
      <rPr>
        <b/>
        <sz val="10"/>
        <rFont val="Arial Narrow"/>
        <family val="2"/>
      </rPr>
      <t xml:space="preserve">GIPSKARTONSKA OBLOGA VANJSKE STOLARIJE </t>
    </r>
    <r>
      <rPr>
        <sz val="10"/>
        <rFont val="Arial Narrow"/>
        <family val="2"/>
      </rPr>
      <t xml:space="preserve">
Dobava materijala, izrada i montaža jednostrane obloge vanjske stolarije, do visine parapeta od dvostrukih gips kartonskih ploča d=1,25 cm, sa ispunom od minaralne vune. Ukupna debljina obloge stolarije iznosi 7,5 cm. Postava na originalnoj potkonstrukciji. Sve spojeve bandažirati plastičnim rabicom. Na uglove ugraditi zaštitne profile. Uključivo kitanje, gletanje zidova i sl., do potpune spremnosti zidova za ličilačke radove. Prije izrade i ugradbe elemenata potrebno je sve detalje završnih obrada i montaže usuglasiti sa projektantom.
Sve staklene površine prethodno oblijepiti mutnom folijom sa unutarnje strane da budu neprozirna.
Obračun po m2 obloge</t>
    </r>
  </si>
  <si>
    <r>
      <rPr>
        <b/>
        <sz val="10"/>
        <rFont val="Arial Narrow"/>
        <family val="2"/>
      </rPr>
      <t>RADIJATOR</t>
    </r>
    <r>
      <rPr>
        <sz val="10"/>
        <rFont val="Arial Narrow"/>
        <family val="2"/>
      </rPr>
      <t xml:space="preserve">
Odspajanje i pažljiva demontaža radijatora.
Obračun po komadu..</t>
    </r>
  </si>
  <si>
    <r>
      <rPr>
        <b/>
        <sz val="10"/>
        <rFont val="Arial Narrow"/>
        <family val="2"/>
      </rPr>
      <t xml:space="preserve">PANIK RASVJETA
</t>
    </r>
    <r>
      <rPr>
        <sz val="10"/>
        <rFont val="Arial Narrow"/>
        <family val="2"/>
      </rPr>
      <t>Dobava i ugradnja, te spajanje na postojeći sustav sigurnosne rasvjete.</t>
    </r>
    <r>
      <rPr>
        <b/>
        <sz val="10"/>
        <rFont val="Arial Narrow"/>
        <family val="2"/>
      </rPr>
      <t xml:space="preserve"> </t>
    </r>
    <r>
      <rPr>
        <sz val="10"/>
        <rFont val="Arial Narrow"/>
        <family val="2"/>
      </rPr>
      <t>Nadgradna svjetiljka sigurnosne rasvjete, pripravni mod rada, autonomija 1h, s ovjesnom piktogramskom pločom i naljepnicom odgovarajućeg smjera, adresabilna, predviđena za spajanje na centralni nadzorni sustav za ispitivanje i upravljanje.
Minimalne tehničke karakteristike: Snaga izvora ≤ 2W, Efektivni svjetlosni tok ≥ 240lm, Zaštita od prodora stranih tijela ≥ IP65, Dimenzije piktograma: 260x130mm (+/- 20)
Obračun po komadu</t>
    </r>
  </si>
  <si>
    <r>
      <rPr>
        <b/>
        <sz val="10"/>
        <rFont val="Arial Narrow"/>
        <family val="2"/>
      </rPr>
      <t>VATRODOJAVA</t>
    </r>
    <r>
      <rPr>
        <sz val="10"/>
        <rFont val="Arial Narrow"/>
        <family val="2"/>
      </rPr>
      <t xml:space="preserve">
Dobava montaža i spajanje automatskog javljača požara, termodiferencijalni, analogni, adresibilni klase 1, sa podnožjem za montažu na strop. 
Obračun po komadu.
</t>
    </r>
  </si>
  <si>
    <t xml:space="preserve">7. </t>
  </si>
  <si>
    <t>PROSTORIJA 1 - STUDENTSKA PROSTORIJA</t>
  </si>
  <si>
    <t>UREĐENJA TRI PROSTORIJE</t>
  </si>
  <si>
    <t>1. TROŠKOVNIK UREĐENJA PROSTORIJE 1 - STUDENTSKA PROSTORIJA</t>
  </si>
  <si>
    <r>
      <rPr>
        <b/>
        <sz val="10"/>
        <rFont val="Arial Narrow"/>
        <family val="2"/>
      </rPr>
      <t>RUBNE LAJSNE - SOKL</t>
    </r>
    <r>
      <rPr>
        <sz val="10"/>
        <rFont val="Arial Narrow"/>
        <family val="2"/>
      </rPr>
      <t xml:space="preserve">
Nabava materijala i izvedba sokla - opšivanje zida čvrstom lajsnom - mdf (medijapan) koja će biti razvedena po rubovima prostora, visine cca 6 cm
Dostaviti uzorak naručitelju na izbor i potvrdu.
U stavku su uključene sve potrebne radnje prema uputama proizvođača (krojenje, pripasivanje, Ijepljenje i dr), sav osnovni i pomoćni materijal kao i ljepilo odnosno pričvrsno sredstvo. Sve izvesti prema uputama proizvođača i pravilima struke te do pune funkcionalnosti. 
Obračun po m1 izvedenog sokla.</t>
    </r>
  </si>
  <si>
    <r>
      <rPr>
        <b/>
        <sz val="10"/>
        <rFont val="Arial Narrow"/>
        <family val="2"/>
      </rPr>
      <t>GIPSKARTONSKA OBLOGA VRATA PREMA DVORANI</t>
    </r>
    <r>
      <rPr>
        <sz val="10"/>
        <rFont val="Arial Narrow"/>
        <family val="2"/>
      </rPr>
      <t xml:space="preserve">
Dobava materijala, izrada i montaža jednostrane obloge unutarnjih vrata prema dvorani od dvostrukih gips kartonskih ploča d=1,25 cm, sa ispunom od mineralne vune. Postava na originalnoj potkonstrukciji. Sve spojeve bandažirati plastičnim rabicom. Na uglove ugraditi zaštitne profile. Uključivo kitanje, gletanje zidova i sl., do potpune spremnosti zidova za ličilačke radove. Prije izrade i ugradbe elemenata potrebno je sve detalje završnih obrada i montaže usuglasiti sa projektantom.
Obračun po m2 obloge</t>
    </r>
  </si>
  <si>
    <t>4.1</t>
  </si>
  <si>
    <t xml:space="preserve">4. GIPSKARTONSKI RADOVI UKUPNO :  </t>
  </si>
  <si>
    <t xml:space="preserve">6. SPUŠTENI STROPOVI UKUPNO :  </t>
  </si>
  <si>
    <t>7.3.</t>
  </si>
  <si>
    <r>
      <rPr>
        <b/>
        <sz val="10"/>
        <rFont val="Arial Narrow"/>
        <family val="2"/>
      </rPr>
      <t>UGRADBENI ORMAR</t>
    </r>
    <r>
      <rPr>
        <sz val="10"/>
        <rFont val="Arial Narrow"/>
        <family val="2"/>
      </rPr>
      <t xml:space="preserve">
Dobava, izrada i montaža ugradbenog ormara na poziciju niše, odnosno na poziciji gdje su obložena vrata prema dvorani. Izvedba dvokrilnog ormara, sa predviđenom pozicijom za ugradbeni hladnjak. Ormar izvesti bez stražne strane, samo sa prednjim vratima i policama.
Vanjske dimenzije ormara 150 x 275 cm.
Obračun komplet.</t>
    </r>
  </si>
  <si>
    <r>
      <rPr>
        <b/>
        <sz val="10"/>
        <rFont val="Arial Narrow"/>
        <family val="2"/>
      </rPr>
      <t>PROZORSKA KLUPICA</t>
    </r>
    <r>
      <rPr>
        <sz val="10"/>
        <rFont val="Arial Narrow"/>
        <family val="2"/>
      </rPr>
      <t xml:space="preserve">
Dobava i ugradnja kamene prozorske klupice debljine 3,0 cm od umjetnog bijelog kamena. Dimenzije klupice 210x30 cm. Točne mjere uzeti na licu mjesta, klupicu izvesti sa prijepustom od 3,0 cm u odnosu na ravninu zida.
Obračun po komadu.</t>
    </r>
  </si>
  <si>
    <t>GIPSKARTONSKII RADOVI</t>
  </si>
  <si>
    <r>
      <rPr>
        <b/>
        <sz val="10"/>
        <rFont val="Arial Narrow"/>
        <family val="2"/>
      </rPr>
      <t>LED PANELI</t>
    </r>
    <r>
      <rPr>
        <sz val="10"/>
        <rFont val="Arial Narrow"/>
        <family val="2"/>
      </rPr>
      <t xml:space="preserve">
Dobava I ugradnja novih rasvjetnih tijela - kvadratnih nadgradnih LED panela 60X60 cm, jačine 40W, 3000K.
Obračun po komadu ugrađenog rasvjetnog tijela.</t>
    </r>
  </si>
  <si>
    <r>
      <rPr>
        <b/>
        <sz val="10"/>
        <rFont val="Arial Narrow"/>
        <family val="2"/>
      </rPr>
      <t>RADIJATOR</t>
    </r>
    <r>
      <rPr>
        <sz val="10"/>
        <rFont val="Arial Narrow"/>
        <family val="2"/>
      </rPr>
      <t xml:space="preserve">
Dobava i montaža aluminijskog radijatora, visine 600 mm, jačine članka 175w, ukupno 20 članaka.
U stavku uključen sav osnovni i priključni materijal potreban za funkcioniranje radijetora. 
Obračun po kompletu ugrađenog i  funkcionalnog radijatora</t>
    </r>
  </si>
  <si>
    <t xml:space="preserve">7. OSTALI RADOVI  UKUPNO :  </t>
  </si>
  <si>
    <r>
      <rPr>
        <b/>
        <sz val="10"/>
        <rFont val="Arial Narrow"/>
        <family val="2"/>
      </rPr>
      <t>GIPSKARTONSKA OBLOGA ZIDA PREMA TLU I ZIDA PREMA ARHIVI</t>
    </r>
    <r>
      <rPr>
        <sz val="10"/>
        <rFont val="Arial Narrow"/>
        <family val="2"/>
      </rPr>
      <t xml:space="preserve">
Dobava materijala, izrada i montaža jednostrane obloge zida prema tlu od dvostrukih gips kartonskih ploča d=1,25 cm, sa ispunom od mineralne vune. Unutarnja ploča vlagootporna, vanjska diamant ploča. Postava na originalnoj potkonstrukciji. Sve spojeve bandažirati plastičnim rabicom. Na uglove ugraditi zaštitne profile. Uključivo kitanje, gletanje zidova i sl., do potpune spremnosti zidova za ličilačke radove. Prije izrade i ugradbe elemenata potrebno je sve detalje završnih obrada i montaže usuglasiti sa projektantom.
Obračun po m2 obloge</t>
    </r>
  </si>
  <si>
    <t>2.2</t>
  </si>
  <si>
    <r>
      <rPr>
        <b/>
        <sz val="10"/>
        <rFont val="Arial Narrow"/>
        <family val="2"/>
      </rPr>
      <t xml:space="preserve">VRATA 90 x 205 cm </t>
    </r>
    <r>
      <rPr>
        <sz val="10"/>
        <rFont val="Arial Narrow"/>
        <family val="2"/>
      </rPr>
      <t xml:space="preserve">
Nabava, doprema i montaža punih zaokretnih vrata, uključujući dovratnik i okov na poziciji ulaza u prostoriju iz hodnika, gdje je sada samo prolaz. Dimenzija 90/205 cm (svjetli otvor vrata 81x200cm).
Boja bijela.Stavka uključuje bravu i kvaku.
U cijeni stavke uključen sav rad na dopremi i montaži, te sav osnovni i spojno priključni materijal.
Obračun po komadu ugrađenih vrata.</t>
    </r>
  </si>
  <si>
    <r>
      <rPr>
        <b/>
        <sz val="10"/>
        <rFont val="Arial Narrow"/>
        <family val="2"/>
      </rPr>
      <t>KLIZNA PREKLOPNA PREGRADA</t>
    </r>
    <r>
      <rPr>
        <sz val="10"/>
        <rFont val="Arial Narrow"/>
        <family val="2"/>
      </rPr>
      <t xml:space="preserve">
Dobava i ugradnja unutarnje klizne pokretne harmo stijene, kao pregrade dvije prostorije. Dimenzije otvora koji pregrada mora zatvoriti: 373 x 280 cm. 
Obračun po kompletu ugrađene I funkcionalne klizne pregrade.</t>
    </r>
  </si>
  <si>
    <r>
      <rPr>
        <b/>
        <sz val="10"/>
        <rFont val="Arial Narrow"/>
        <family val="2"/>
      </rPr>
      <t>SANACIJA  PODOVA</t>
    </r>
    <r>
      <rPr>
        <sz val="10"/>
        <rFont val="Arial Narrow"/>
        <family val="2"/>
      </rPr>
      <t xml:space="preserve">
Priprema podloge nakon uklanjanja tapisonaa. Stavka uključuje brušenje, čišćenje i izravnavanje odnosno niveliranje ili popravak podloge, kako bi podloga za postavu nove obloge bila potpuno čista i ravna, a sve prema uputama proizvođača i pravilima struke. 
Izvedba izravnavajućeg sloja u debljini 3-5 mm, na podlozi sa koje se prethodno demontirala PVC obloga i očistilo se ostatke ljepila, a površinu keramičkih pločica također tankoslojno nivelirati. Izravnavajući sloj obavezno strojno pobrusiti. U cijenu uključeni kompletni rad, osnovni i pomoćni materijal, te transport, utovar i odvoz na gradski deponij otpadnog materijala.
Obračun po m2 pripremljenog poda.</t>
    </r>
  </si>
  <si>
    <r>
      <rPr>
        <b/>
        <sz val="10"/>
        <rFont val="Arial Narrow"/>
        <family val="2"/>
      </rPr>
      <t xml:space="preserve">GIPSKARTONSKA OBLOGA KOPELIT STAKALA U SOBI ZA SASTANKE </t>
    </r>
    <r>
      <rPr>
        <sz val="10"/>
        <rFont val="Arial Narrow"/>
        <family val="2"/>
      </rPr>
      <t xml:space="preserve">
Sve isto kao prethodna stavka, samo obloga kompletnih kopelit stakla u sobi za sastanke.
Obračun po m2 obloge</t>
    </r>
  </si>
  <si>
    <r>
      <rPr>
        <b/>
        <sz val="10"/>
        <rFont val="Arial Narrow"/>
        <family val="2"/>
      </rPr>
      <t>PODNA REŠETKA NA PRILAZU - ELEKTROZAVARENE REŠETKE</t>
    </r>
    <r>
      <rPr>
        <sz val="10"/>
        <rFont val="Arial Narrow"/>
        <family val="2"/>
      </rPr>
      <t xml:space="preserve">
Dobava, izrada i montaža podne platforme od elektrozavarene
rešetke na vanjskom prilazu ispred prostorije 3, uključujući izvedbu nosive potkonstrukcije
pričvršćene na bočne zidove, ali pričvršćene tako da se rešetka može podignuti na zid za potrebe čišćenja lišća .Dimenzije prilaza odnosno rešetke 150x180 cm. U cijenu uključen sav rad i materijal do potpune gotovosti. Metalnu potkonstrukciju ličiti temeljnom i završnom bojom. 
Obračun po komplet izvedene podne rešetke</t>
    </r>
  </si>
  <si>
    <r>
      <rPr>
        <b/>
        <sz val="10"/>
        <rFont val="Arial Narrow"/>
        <family val="2"/>
      </rPr>
      <t>HIDROIZOLACIJA ZIDA PREMA TLU</t>
    </r>
    <r>
      <rPr>
        <sz val="10"/>
        <rFont val="Arial Narrow"/>
        <family val="2"/>
      </rPr>
      <t xml:space="preserve">
Premaz dvokomponentnom hidroizolacijom postojane na negativni tlak zida prema tlu. 
Obračun po m2.</t>
    </r>
  </si>
  <si>
    <t>8.3</t>
  </si>
  <si>
    <t>PROSTORIJA 1:</t>
  </si>
  <si>
    <t>PROSTORIJA 2:</t>
  </si>
  <si>
    <t>PROSTORIJA 3:</t>
  </si>
  <si>
    <t>STUDENTSKA PROSTORIJA</t>
  </si>
  <si>
    <t>SOBA ZA DOKTORANDE</t>
  </si>
  <si>
    <t>KLINIKA ZA PRUŽANJE BESPLATNE PRAVNE POMOĆI</t>
  </si>
  <si>
    <t>REKAPITULACIJA  UREĐENJA PROSTORIJE 1 - STUDENTSKA PROSTORIJA</t>
  </si>
  <si>
    <t>1. TROŠKOVNIK UREĐENJA PROSTORIJE 2 - SOBA ZA DOKTORANDE</t>
  </si>
  <si>
    <t>REKAPITULACIJA UREĐENJA  PROSTORIJE 2 - SOBA ZA DOKTORANDE</t>
  </si>
  <si>
    <t>1. TROŠKOVNIK UREĐENJA PROSTORIJE 3 - KLINIKA ZA PRUŽANJE BESPLATNE PRAVNE POMOĆI</t>
  </si>
  <si>
    <t>REKAPITULACIJA UREĐENJA  PROSTORIJE 3 - KLINIKA ZA PRUŽANJE BESPLATNE PRAVNE POMOĆI</t>
  </si>
  <si>
    <t>PROSTORIJA 1 - KLINIKA ZA PRUŽANJE BESPLATNE PRAVNE POMOĆI</t>
  </si>
  <si>
    <t>PROSTORIJA 1 - SOBA ZA DOKTORANDE</t>
  </si>
  <si>
    <t xml:space="preserve">U __________________ 2024. </t>
  </si>
  <si>
    <t xml:space="preserve">Potpis: </t>
  </si>
  <si>
    <t xml:space="preserve">U _________________________2024. </t>
  </si>
  <si>
    <t>PRILOG II.</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</si>
</sst>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0.0"/>
    <numFmt numFmtId="166" formatCode="#,##0.00\ &quot;kn&quot;"/>
    <numFmt numFmtId="167" formatCode="#,##0.00\ &quot;€&quot;"/>
  </numFmts>
  <fonts count="69">
    <font>
      <sz val="11"/>
      <color theme="1"/>
      <name val="Calibri"/>
      <family val="2"/>
    </font>
    <font>
      <sz val="11"/>
      <color indexed="8"/>
      <name val="Calibri"/>
      <family val="2"/>
    </font>
    <font>
      <sz val="12"/>
      <name val="Arial"/>
      <family val="2"/>
    </font>
    <font>
      <b/>
      <sz val="15"/>
      <name val="Arial"/>
      <family val="2"/>
    </font>
    <font>
      <sz val="14"/>
      <name val="Arial"/>
      <family val="2"/>
    </font>
    <font>
      <b/>
      <sz val="14"/>
      <name val="Arial"/>
      <family val="2"/>
    </font>
    <font>
      <b/>
      <sz val="18"/>
      <name val="Arial"/>
      <family val="2"/>
    </font>
    <font>
      <sz val="36"/>
      <name val="Arial"/>
      <family val="2"/>
    </font>
    <font>
      <sz val="10"/>
      <name val="Arial"/>
      <family val="0"/>
    </font>
    <font>
      <sz val="9"/>
      <name val="Century Gothic"/>
      <family val="2"/>
    </font>
    <font>
      <b/>
      <sz val="9"/>
      <name val="Arial Narrow"/>
      <family val="2"/>
    </font>
    <font>
      <sz val="10"/>
      <name val="Arial CE"/>
      <family val="2"/>
    </font>
    <font>
      <b/>
      <u val="single"/>
      <sz val="18"/>
      <name val="Arial CE"/>
      <family val="2"/>
    </font>
    <font>
      <b/>
      <sz val="11"/>
      <name val="Arial Narrow"/>
      <family val="2"/>
    </font>
    <font>
      <b/>
      <sz val="10"/>
      <name val="Arial Narrow"/>
      <family val="2"/>
    </font>
    <font>
      <sz val="10"/>
      <name val="Arial Narrow"/>
      <family val="2"/>
    </font>
    <font>
      <b/>
      <sz val="12"/>
      <name val="Arial Narrow"/>
      <family val="2"/>
    </font>
    <font>
      <sz val="11"/>
      <name val="Arial Narrow"/>
      <family val="2"/>
    </font>
    <font>
      <sz val="8"/>
      <name val="Calibri"/>
      <family val="2"/>
    </font>
    <font>
      <b/>
      <sz val="8"/>
      <name val="Arial Narrow"/>
      <family val="2"/>
    </font>
    <font>
      <b/>
      <sz val="12"/>
      <name val="Arial"/>
      <family val="2"/>
    </font>
    <font>
      <b/>
      <sz val="12"/>
      <name val="Arial CE"/>
      <family val="2"/>
    </font>
    <font>
      <b/>
      <sz val="6"/>
      <name val="Arial Narrow"/>
      <family val="2"/>
    </font>
    <font>
      <sz val="11"/>
      <name val="Century Gothic"/>
      <family val="2"/>
    </font>
    <font>
      <b/>
      <sz val="14"/>
      <name val="Arial Narrow"/>
      <family val="2"/>
    </font>
    <font>
      <sz val="9"/>
      <name val="Arial Narrow"/>
      <family val="2"/>
    </font>
    <font>
      <b/>
      <u val="single"/>
      <sz val="18"/>
      <name val="Arial Narrow"/>
      <family val="2"/>
    </font>
    <font>
      <sz val="11"/>
      <name val="Arial"/>
      <family val="2"/>
    </font>
    <font>
      <sz val="11"/>
      <color indexed="8"/>
      <name val="Arial"/>
      <family val="2"/>
    </font>
    <font>
      <sz val="8"/>
      <color indexed="8"/>
      <name val="Arial"/>
      <family val="2"/>
    </font>
    <font>
      <sz val="9"/>
      <color indexed="8"/>
      <name val="Arial"/>
      <family val="2"/>
    </font>
    <font>
      <sz val="11"/>
      <name val="Calibri"/>
      <family val="2"/>
    </font>
    <font>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1"/>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Arial"/>
      <family val="2"/>
    </font>
    <font>
      <sz val="9"/>
      <color theme="1"/>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00B0F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top style="hair"/>
      <bottom style="hair"/>
    </border>
    <border>
      <left/>
      <right/>
      <top style="hair"/>
      <bottom style="hair"/>
    </border>
    <border>
      <left style="hair"/>
      <right style="hair"/>
      <top style="hair"/>
      <bottom/>
    </border>
    <border>
      <left/>
      <right style="hair"/>
      <top style="hair"/>
      <bottom style="hair"/>
    </border>
    <border>
      <left style="hair"/>
      <right/>
      <top/>
      <bottom/>
    </border>
    <border>
      <left/>
      <right style="hair"/>
      <top/>
      <bottom/>
    </border>
    <border>
      <left style="hair"/>
      <right/>
      <top/>
      <bottom style="hair"/>
    </border>
    <border>
      <left style="hair"/>
      <right style="hair"/>
      <top/>
      <bottom style="hair"/>
    </border>
    <border>
      <left style="hair"/>
      <right/>
      <top style="hair"/>
      <bottom/>
    </border>
    <border>
      <left/>
      <right/>
      <top style="hair"/>
      <bottom/>
    </border>
    <border>
      <left/>
      <right style="hair"/>
      <top style="hair"/>
      <bottom/>
    </border>
    <border>
      <left/>
      <right/>
      <top/>
      <bottom style="hair"/>
    </border>
    <border>
      <left/>
      <right style="hair"/>
      <top/>
      <bottom style="hair"/>
    </border>
    <border>
      <left style="hair"/>
      <right style="hair"/>
      <top/>
      <bottom/>
    </border>
    <border>
      <left style="hair"/>
      <right/>
      <top/>
      <bottom style="medium"/>
    </border>
    <border>
      <left/>
      <right/>
      <top/>
      <bottom style="medium"/>
    </border>
    <border>
      <left/>
      <right style="hair"/>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4" fontId="2" fillId="0" borderId="0">
      <alignment/>
      <protection/>
    </xf>
    <xf numFmtId="0" fontId="61"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74">
    <xf numFmtId="0" fontId="0" fillId="0" borderId="0" xfId="0" applyFont="1" applyAlignment="1">
      <alignment/>
    </xf>
    <xf numFmtId="4" fontId="2" fillId="0" borderId="0" xfId="56">
      <alignment/>
      <protection/>
    </xf>
    <xf numFmtId="0" fontId="66" fillId="0" borderId="0" xfId="58" applyFont="1" applyAlignment="1">
      <alignment horizontal="right" vertical="center"/>
      <protection/>
    </xf>
    <xf numFmtId="0" fontId="67" fillId="0" borderId="0" xfId="58" applyFont="1" applyAlignment="1">
      <alignment vertical="center"/>
      <protection/>
    </xf>
    <xf numFmtId="4" fontId="2" fillId="33" borderId="0" xfId="56" applyFill="1">
      <alignment/>
      <protection/>
    </xf>
    <xf numFmtId="4" fontId="4" fillId="0" borderId="0" xfId="56" applyFont="1">
      <alignment/>
      <protection/>
    </xf>
    <xf numFmtId="4" fontId="5" fillId="0" borderId="0" xfId="56" applyFont="1" applyAlignment="1">
      <alignment horizontal="center"/>
      <protection/>
    </xf>
    <xf numFmtId="4" fontId="7" fillId="0" borderId="0" xfId="56" applyFont="1">
      <alignment/>
      <protection/>
    </xf>
    <xf numFmtId="4" fontId="7" fillId="0" borderId="0" xfId="56" applyFont="1" applyAlignment="1">
      <alignment horizontal="center"/>
      <protection/>
    </xf>
    <xf numFmtId="0" fontId="11" fillId="0" borderId="0" xfId="59" applyFont="1">
      <alignment/>
      <protection/>
    </xf>
    <xf numFmtId="166" fontId="11" fillId="0" borderId="0" xfId="59" applyNumberFormat="1" applyFont="1" applyAlignment="1">
      <alignment horizontal="right"/>
      <protection/>
    </xf>
    <xf numFmtId="0" fontId="12" fillId="0" borderId="0" xfId="59" applyFont="1">
      <alignment/>
      <protection/>
    </xf>
    <xf numFmtId="0" fontId="10" fillId="34" borderId="10" xfId="59" applyFont="1" applyFill="1" applyBorder="1" applyAlignment="1">
      <alignment horizontal="center" vertical="center"/>
      <protection/>
    </xf>
    <xf numFmtId="0" fontId="10" fillId="34" borderId="10" xfId="59" applyFont="1" applyFill="1" applyBorder="1" applyAlignment="1">
      <alignment horizontal="center" vertical="center" wrapText="1"/>
      <protection/>
    </xf>
    <xf numFmtId="166" fontId="10" fillId="34" borderId="10" xfId="59" applyNumberFormat="1" applyFont="1" applyFill="1" applyBorder="1" applyAlignment="1">
      <alignment horizontal="center" vertical="center"/>
      <protection/>
    </xf>
    <xf numFmtId="0" fontId="8" fillId="0" borderId="0" xfId="59">
      <alignment/>
      <protection/>
    </xf>
    <xf numFmtId="0" fontId="9" fillId="34" borderId="0" xfId="57" applyFont="1" applyFill="1" applyAlignment="1">
      <alignment horizontal="center"/>
      <protection/>
    </xf>
    <xf numFmtId="0" fontId="9" fillId="34" borderId="0" xfId="57" applyFont="1" applyFill="1">
      <alignment/>
      <protection/>
    </xf>
    <xf numFmtId="0" fontId="8" fillId="0" borderId="0" xfId="59" applyAlignment="1">
      <alignment horizontal="center"/>
      <protection/>
    </xf>
    <xf numFmtId="166" fontId="8" fillId="0" borderId="0" xfId="59" applyNumberFormat="1">
      <alignment/>
      <protection/>
    </xf>
    <xf numFmtId="0" fontId="13" fillId="35" borderId="11" xfId="57" applyFont="1" applyFill="1" applyBorder="1" applyAlignment="1">
      <alignment horizontal="center"/>
      <protection/>
    </xf>
    <xf numFmtId="0" fontId="13" fillId="35" borderId="12" xfId="57" applyFont="1" applyFill="1" applyBorder="1">
      <alignment/>
      <protection/>
    </xf>
    <xf numFmtId="0" fontId="13" fillId="35" borderId="12" xfId="57" applyFont="1" applyFill="1" applyBorder="1" applyAlignment="1">
      <alignment horizontal="center"/>
      <protection/>
    </xf>
    <xf numFmtId="0" fontId="15" fillId="34" borderId="13" xfId="59" applyFont="1" applyFill="1" applyBorder="1" applyAlignment="1">
      <alignment horizontal="justify" vertical="top" wrapText="1"/>
      <protection/>
    </xf>
    <xf numFmtId="0" fontId="15" fillId="34" borderId="10" xfId="59" applyFont="1" applyFill="1" applyBorder="1" applyAlignment="1">
      <alignment horizontal="justify" vertical="top" wrapText="1"/>
      <protection/>
    </xf>
    <xf numFmtId="166" fontId="8" fillId="0" borderId="0" xfId="59" applyNumberFormat="1" applyAlignment="1">
      <alignment horizontal="right"/>
      <protection/>
    </xf>
    <xf numFmtId="0" fontId="16" fillId="0" borderId="0" xfId="59" applyFont="1">
      <alignment/>
      <protection/>
    </xf>
    <xf numFmtId="0" fontId="17" fillId="0" borderId="0" xfId="59" applyFont="1">
      <alignment/>
      <protection/>
    </xf>
    <xf numFmtId="0" fontId="17" fillId="0" borderId="10" xfId="59" applyFont="1" applyBorder="1">
      <alignment/>
      <protection/>
    </xf>
    <xf numFmtId="0" fontId="17" fillId="0" borderId="0" xfId="59" applyFont="1" applyAlignment="1">
      <alignment horizontal="left"/>
      <protection/>
    </xf>
    <xf numFmtId="0" fontId="13" fillId="0" borderId="0" xfId="59" applyFont="1" applyAlignment="1">
      <alignment horizontal="center"/>
      <protection/>
    </xf>
    <xf numFmtId="0" fontId="13" fillId="0" borderId="0" xfId="59" applyFont="1">
      <alignment/>
      <protection/>
    </xf>
    <xf numFmtId="166" fontId="17" fillId="0" borderId="0" xfId="59" applyNumberFormat="1" applyFont="1" applyAlignment="1">
      <alignment horizontal="right"/>
      <protection/>
    </xf>
    <xf numFmtId="0" fontId="13" fillId="0" borderId="11" xfId="59" applyFont="1" applyBorder="1" applyAlignment="1">
      <alignment horizontal="center"/>
      <protection/>
    </xf>
    <xf numFmtId="0" fontId="31" fillId="0" borderId="0" xfId="0" applyFont="1" applyAlignment="1">
      <alignment horizontal="left" vertical="top" wrapText="1"/>
    </xf>
    <xf numFmtId="166" fontId="32" fillId="0" borderId="0" xfId="0" applyNumberFormat="1" applyFont="1" applyAlignment="1">
      <alignment horizontal="right"/>
    </xf>
    <xf numFmtId="0" fontId="32" fillId="0" borderId="0" xfId="0" applyFont="1" applyAlignment="1">
      <alignment horizontal="right"/>
    </xf>
    <xf numFmtId="4" fontId="31" fillId="0" borderId="0" xfId="0" applyNumberFormat="1" applyFont="1" applyAlignment="1">
      <alignment horizontal="center"/>
    </xf>
    <xf numFmtId="0" fontId="31" fillId="0" borderId="0" xfId="0" applyFont="1" applyAlignment="1">
      <alignment horizontal="center"/>
    </xf>
    <xf numFmtId="0" fontId="31" fillId="0" borderId="0" xfId="0" applyFont="1" applyAlignment="1">
      <alignment horizontal="right"/>
    </xf>
    <xf numFmtId="0" fontId="32" fillId="0" borderId="0" xfId="0" applyFont="1" applyAlignment="1">
      <alignment horizontal="left" vertical="top" wrapText="1"/>
    </xf>
    <xf numFmtId="4" fontId="32" fillId="0" borderId="0" xfId="0" applyNumberFormat="1" applyFont="1" applyAlignment="1">
      <alignment horizontal="center"/>
    </xf>
    <xf numFmtId="0" fontId="32" fillId="0" borderId="0" xfId="0" applyFont="1" applyAlignment="1">
      <alignment/>
    </xf>
    <xf numFmtId="0" fontId="31" fillId="0" borderId="0" xfId="0" applyFont="1" applyAlignment="1">
      <alignment horizontal="center" wrapText="1"/>
    </xf>
    <xf numFmtId="0" fontId="31" fillId="0" borderId="0" xfId="0" applyFont="1" applyAlignment="1">
      <alignment wrapText="1"/>
    </xf>
    <xf numFmtId="0" fontId="31" fillId="0" borderId="0" xfId="0" applyFont="1" applyAlignment="1">
      <alignment/>
    </xf>
    <xf numFmtId="166" fontId="19" fillId="34" borderId="10" xfId="59" applyNumberFormat="1" applyFont="1" applyFill="1" applyBorder="1" applyAlignment="1">
      <alignment horizontal="center" vertical="center"/>
      <protection/>
    </xf>
    <xf numFmtId="0" fontId="22" fillId="34" borderId="10" xfId="59" applyFont="1" applyFill="1" applyBorder="1" applyAlignment="1">
      <alignment horizontal="center" vertical="center"/>
      <protection/>
    </xf>
    <xf numFmtId="167" fontId="13" fillId="35" borderId="12" xfId="44" applyNumberFormat="1" applyFont="1" applyFill="1" applyBorder="1" applyAlignment="1">
      <alignment horizontal="right"/>
    </xf>
    <xf numFmtId="167" fontId="13" fillId="35" borderId="14" xfId="44" applyNumberFormat="1" applyFont="1" applyFill="1" applyBorder="1" applyAlignment="1">
      <alignment horizontal="right"/>
    </xf>
    <xf numFmtId="167" fontId="13" fillId="35" borderId="14" xfId="44" applyNumberFormat="1" applyFont="1" applyFill="1" applyBorder="1" applyAlignment="1">
      <alignment/>
    </xf>
    <xf numFmtId="167" fontId="10" fillId="34" borderId="10" xfId="59" applyNumberFormat="1" applyFont="1" applyFill="1" applyBorder="1" applyAlignment="1">
      <alignment horizontal="center" vertical="center"/>
      <protection/>
    </xf>
    <xf numFmtId="0" fontId="23" fillId="34" borderId="0" xfId="57" applyFont="1" applyFill="1" applyAlignment="1">
      <alignment horizontal="center"/>
      <protection/>
    </xf>
    <xf numFmtId="167" fontId="23" fillId="34" borderId="0" xfId="44" applyNumberFormat="1" applyFont="1" applyFill="1" applyBorder="1" applyAlignment="1">
      <alignment horizontal="right"/>
    </xf>
    <xf numFmtId="0" fontId="13" fillId="34" borderId="10" xfId="59" applyFont="1" applyFill="1" applyBorder="1" applyAlignment="1">
      <alignment horizontal="center" vertical="center"/>
      <protection/>
    </xf>
    <xf numFmtId="167" fontId="13" fillId="34" borderId="10" xfId="59" applyNumberFormat="1" applyFont="1" applyFill="1" applyBorder="1" applyAlignment="1">
      <alignment horizontal="center" vertical="center"/>
      <protection/>
    </xf>
    <xf numFmtId="167" fontId="13" fillId="34" borderId="10" xfId="59" applyNumberFormat="1" applyFont="1" applyFill="1" applyBorder="1" applyAlignment="1">
      <alignment horizontal="right" vertical="center"/>
      <protection/>
    </xf>
    <xf numFmtId="167" fontId="10" fillId="34" borderId="10" xfId="59" applyNumberFormat="1" applyFont="1" applyFill="1" applyBorder="1" applyAlignment="1">
      <alignment horizontal="center" vertical="center" wrapText="1"/>
      <protection/>
    </xf>
    <xf numFmtId="167" fontId="10" fillId="34" borderId="10" xfId="59" applyNumberFormat="1" applyFont="1" applyFill="1" applyBorder="1" applyAlignment="1">
      <alignment horizontal="right" vertical="center"/>
      <protection/>
    </xf>
    <xf numFmtId="167" fontId="13" fillId="0" borderId="10" xfId="59" applyNumberFormat="1" applyFont="1" applyBorder="1" applyAlignment="1">
      <alignment horizontal="right"/>
      <protection/>
    </xf>
    <xf numFmtId="167" fontId="13" fillId="0" borderId="14" xfId="59" applyNumberFormat="1" applyFont="1" applyBorder="1" applyAlignment="1">
      <alignment horizontal="right"/>
      <protection/>
    </xf>
    <xf numFmtId="167" fontId="17" fillId="0" borderId="0" xfId="59" applyNumberFormat="1" applyFont="1" applyAlignment="1">
      <alignment horizontal="right"/>
      <protection/>
    </xf>
    <xf numFmtId="0" fontId="19" fillId="34" borderId="10" xfId="59" applyFont="1" applyFill="1" applyBorder="1" applyAlignment="1">
      <alignment horizontal="center" vertical="center"/>
      <protection/>
    </xf>
    <xf numFmtId="0" fontId="19" fillId="34" borderId="10" xfId="59" applyFont="1" applyFill="1" applyBorder="1" applyAlignment="1">
      <alignment horizontal="center" vertical="center" wrapText="1"/>
      <protection/>
    </xf>
    <xf numFmtId="167" fontId="19" fillId="34" borderId="10" xfId="59" applyNumberFormat="1" applyFont="1" applyFill="1" applyBorder="1" applyAlignment="1">
      <alignment horizontal="center" vertical="center"/>
      <protection/>
    </xf>
    <xf numFmtId="167" fontId="19" fillId="34" borderId="10" xfId="59" applyNumberFormat="1" applyFont="1" applyFill="1" applyBorder="1" applyAlignment="1">
      <alignment horizontal="right" vertical="center"/>
      <protection/>
    </xf>
    <xf numFmtId="0" fontId="17" fillId="0" borderId="15" xfId="59" applyFont="1" applyBorder="1">
      <alignment/>
      <protection/>
    </xf>
    <xf numFmtId="167" fontId="13" fillId="0" borderId="16" xfId="59" applyNumberFormat="1" applyFont="1" applyBorder="1" applyAlignment="1">
      <alignment horizontal="right"/>
      <protection/>
    </xf>
    <xf numFmtId="0" fontId="13" fillId="0" borderId="15" xfId="59" applyFont="1" applyBorder="1" applyAlignment="1">
      <alignment horizontal="center"/>
      <protection/>
    </xf>
    <xf numFmtId="167" fontId="17" fillId="0" borderId="16" xfId="59" applyNumberFormat="1" applyFont="1" applyBorder="1" applyAlignment="1">
      <alignment horizontal="right"/>
      <protection/>
    </xf>
    <xf numFmtId="0" fontId="17" fillId="0" borderId="17" xfId="59" applyFont="1" applyBorder="1">
      <alignment/>
      <protection/>
    </xf>
    <xf numFmtId="0" fontId="15" fillId="0" borderId="0" xfId="59" applyFont="1">
      <alignment/>
      <protection/>
    </xf>
    <xf numFmtId="0" fontId="25" fillId="34" borderId="0" xfId="57" applyFont="1" applyFill="1" applyAlignment="1">
      <alignment horizontal="center"/>
      <protection/>
    </xf>
    <xf numFmtId="0" fontId="25" fillId="34" borderId="0" xfId="57" applyFont="1" applyFill="1">
      <alignment/>
      <protection/>
    </xf>
    <xf numFmtId="0" fontId="17" fillId="34" borderId="0" xfId="57" applyFont="1" applyFill="1" applyAlignment="1">
      <alignment horizontal="center"/>
      <protection/>
    </xf>
    <xf numFmtId="167" fontId="17" fillId="34" borderId="0" xfId="44" applyNumberFormat="1" applyFont="1" applyFill="1" applyBorder="1" applyAlignment="1">
      <alignment horizontal="right"/>
    </xf>
    <xf numFmtId="0" fontId="15" fillId="0" borderId="0" xfId="59" applyFont="1" applyAlignment="1">
      <alignment vertical="center"/>
      <protection/>
    </xf>
    <xf numFmtId="0" fontId="14" fillId="34" borderId="10" xfId="59" applyFont="1" applyFill="1" applyBorder="1" applyAlignment="1">
      <alignment horizontal="center" vertical="top"/>
      <protection/>
    </xf>
    <xf numFmtId="2" fontId="14" fillId="34" borderId="10" xfId="59" applyNumberFormat="1" applyFont="1" applyFill="1" applyBorder="1" applyAlignment="1">
      <alignment horizontal="center" wrapText="1"/>
      <protection/>
    </xf>
    <xf numFmtId="2" fontId="13" fillId="34" borderId="10" xfId="59" applyNumberFormat="1" applyFont="1" applyFill="1" applyBorder="1" applyAlignment="1">
      <alignment horizontal="center" wrapText="1"/>
      <protection/>
    </xf>
    <xf numFmtId="167" fontId="17" fillId="34" borderId="10" xfId="59" applyNumberFormat="1" applyFont="1" applyFill="1" applyBorder="1" applyAlignment="1" applyProtection="1">
      <alignment horizontal="right" wrapText="1"/>
      <protection hidden="1" locked="0"/>
    </xf>
    <xf numFmtId="167" fontId="17" fillId="34" borderId="10" xfId="59" applyNumberFormat="1" applyFont="1" applyFill="1" applyBorder="1" applyAlignment="1" applyProtection="1">
      <alignment horizontal="right" wrapText="1"/>
      <protection locked="0"/>
    </xf>
    <xf numFmtId="0" fontId="14" fillId="34" borderId="13" xfId="59" applyFont="1" applyFill="1" applyBorder="1" applyAlignment="1">
      <alignment horizontal="center" vertical="top"/>
      <protection/>
    </xf>
    <xf numFmtId="0" fontId="14" fillId="34" borderId="15" xfId="59" applyFont="1" applyFill="1" applyBorder="1" applyAlignment="1">
      <alignment horizontal="center" vertical="top"/>
      <protection/>
    </xf>
    <xf numFmtId="0" fontId="14" fillId="34" borderId="17" xfId="59" applyFont="1" applyFill="1" applyBorder="1" applyAlignment="1">
      <alignment horizontal="center" vertical="top"/>
      <protection/>
    </xf>
    <xf numFmtId="0" fontId="15" fillId="34" borderId="18" xfId="59" applyFont="1" applyFill="1" applyBorder="1" applyAlignment="1">
      <alignment horizontal="justify" vertical="top" wrapText="1"/>
      <protection/>
    </xf>
    <xf numFmtId="167" fontId="17" fillId="34" borderId="0" xfId="44" applyNumberFormat="1" applyFont="1" applyFill="1" applyBorder="1" applyAlignment="1">
      <alignment/>
    </xf>
    <xf numFmtId="0" fontId="15" fillId="34" borderId="0" xfId="57" applyFont="1" applyFill="1" applyAlignment="1">
      <alignment horizontal="center" wrapText="1"/>
      <protection/>
    </xf>
    <xf numFmtId="0" fontId="15" fillId="34" borderId="0" xfId="57" applyFont="1" applyFill="1" applyAlignment="1">
      <alignment horizontal="left" vertical="top" wrapText="1"/>
      <protection/>
    </xf>
    <xf numFmtId="2" fontId="14" fillId="34" borderId="0" xfId="59" applyNumberFormat="1" applyFont="1" applyFill="1" applyAlignment="1">
      <alignment horizontal="center" vertical="center" wrapText="1"/>
      <protection/>
    </xf>
    <xf numFmtId="0" fontId="15" fillId="0" borderId="0" xfId="59" applyFont="1" applyAlignment="1">
      <alignment horizontal="center"/>
      <protection/>
    </xf>
    <xf numFmtId="0" fontId="17" fillId="0" borderId="0" xfId="59" applyFont="1" applyAlignment="1">
      <alignment horizontal="center"/>
      <protection/>
    </xf>
    <xf numFmtId="0" fontId="14" fillId="0" borderId="0" xfId="59" applyFont="1" applyAlignment="1">
      <alignment horizontal="right"/>
      <protection/>
    </xf>
    <xf numFmtId="165" fontId="14" fillId="0" borderId="0" xfId="59" applyNumberFormat="1" applyFont="1" applyAlignment="1">
      <alignment horizontal="right"/>
      <protection/>
    </xf>
    <xf numFmtId="0" fontId="15" fillId="0" borderId="0" xfId="59" applyFont="1" applyAlignment="1">
      <alignment wrapText="1"/>
      <protection/>
    </xf>
    <xf numFmtId="0" fontId="15" fillId="0" borderId="0" xfId="59" applyFont="1" applyAlignment="1">
      <alignment vertical="top" wrapText="1"/>
      <protection/>
    </xf>
    <xf numFmtId="0" fontId="15" fillId="0" borderId="19" xfId="59" applyFont="1" applyBorder="1">
      <alignment/>
      <protection/>
    </xf>
    <xf numFmtId="0" fontId="15" fillId="0" borderId="20" xfId="59" applyFont="1" applyBorder="1">
      <alignment/>
      <protection/>
    </xf>
    <xf numFmtId="166" fontId="15" fillId="0" borderId="21" xfId="59" applyNumberFormat="1" applyFont="1" applyBorder="1" applyAlignment="1">
      <alignment horizontal="right"/>
      <protection/>
    </xf>
    <xf numFmtId="0" fontId="15" fillId="0" borderId="15" xfId="59" applyFont="1" applyBorder="1">
      <alignment/>
      <protection/>
    </xf>
    <xf numFmtId="0" fontId="26" fillId="0" borderId="0" xfId="59" applyFont="1">
      <alignment/>
      <protection/>
    </xf>
    <xf numFmtId="166" fontId="15" fillId="0" borderId="16" xfId="59" applyNumberFormat="1" applyFont="1" applyBorder="1" applyAlignment="1">
      <alignment horizontal="right"/>
      <protection/>
    </xf>
    <xf numFmtId="0" fontId="17" fillId="0" borderId="0" xfId="0" applyFont="1" applyAlignment="1">
      <alignment/>
    </xf>
    <xf numFmtId="0" fontId="17" fillId="0" borderId="0" xfId="0" applyFont="1" applyAlignment="1">
      <alignment wrapText="1"/>
    </xf>
    <xf numFmtId="0" fontId="17" fillId="0" borderId="16" xfId="0" applyFont="1" applyBorder="1" applyAlignment="1">
      <alignment horizontal="center" wrapText="1"/>
    </xf>
    <xf numFmtId="0" fontId="17" fillId="0" borderId="22" xfId="0" applyFont="1" applyBorder="1" applyAlignment="1">
      <alignment horizontal="left" vertical="top" wrapText="1"/>
    </xf>
    <xf numFmtId="0" fontId="15" fillId="0" borderId="22" xfId="0" applyFont="1" applyBorder="1" applyAlignment="1">
      <alignment horizontal="right"/>
    </xf>
    <xf numFmtId="0" fontId="15" fillId="0" borderId="22" xfId="59" applyFont="1" applyBorder="1">
      <alignment/>
      <protection/>
    </xf>
    <xf numFmtId="4" fontId="17" fillId="0" borderId="22" xfId="0" applyNumberFormat="1" applyFont="1" applyBorder="1" applyAlignment="1">
      <alignment horizontal="center"/>
    </xf>
    <xf numFmtId="0" fontId="17" fillId="0" borderId="22" xfId="0" applyFont="1" applyBorder="1" applyAlignment="1">
      <alignment horizontal="right"/>
    </xf>
    <xf numFmtId="166" fontId="15" fillId="0" borderId="22" xfId="0" applyNumberFormat="1" applyFont="1" applyBorder="1" applyAlignment="1">
      <alignment horizontal="right"/>
    </xf>
    <xf numFmtId="0" fontId="17" fillId="0" borderId="23" xfId="0" applyFont="1" applyBorder="1" applyAlignment="1">
      <alignment horizontal="center"/>
    </xf>
    <xf numFmtId="0" fontId="15" fillId="0" borderId="0" xfId="0" applyFont="1" applyAlignment="1">
      <alignment horizontal="left" vertical="top" wrapText="1"/>
    </xf>
    <xf numFmtId="0" fontId="15" fillId="0" borderId="0" xfId="0" applyFont="1" applyAlignment="1">
      <alignment horizontal="right"/>
    </xf>
    <xf numFmtId="4" fontId="15" fillId="0" borderId="0" xfId="0" applyNumberFormat="1" applyFont="1" applyAlignment="1">
      <alignment horizontal="center"/>
    </xf>
    <xf numFmtId="0" fontId="15" fillId="0" borderId="0" xfId="0" applyFont="1" applyAlignment="1">
      <alignment/>
    </xf>
    <xf numFmtId="166" fontId="15" fillId="0" borderId="0" xfId="0" applyNumberFormat="1" applyFont="1" applyAlignment="1">
      <alignment horizontal="right"/>
    </xf>
    <xf numFmtId="166" fontId="15" fillId="0" borderId="0" xfId="59" applyNumberFormat="1" applyFont="1" applyAlignment="1">
      <alignment horizontal="right"/>
      <protection/>
    </xf>
    <xf numFmtId="166" fontId="25" fillId="34" borderId="0" xfId="44" applyNumberFormat="1" applyFont="1" applyFill="1" applyBorder="1" applyAlignment="1">
      <alignment horizontal="right"/>
    </xf>
    <xf numFmtId="166" fontId="25" fillId="34" borderId="0" xfId="44" applyNumberFormat="1" applyFont="1" applyFill="1" applyBorder="1" applyAlignment="1">
      <alignment/>
    </xf>
    <xf numFmtId="166" fontId="15" fillId="0" borderId="0" xfId="59" applyNumberFormat="1" applyFont="1">
      <alignment/>
      <protection/>
    </xf>
    <xf numFmtId="0" fontId="14" fillId="0" borderId="10" xfId="59" applyFont="1" applyBorder="1" applyAlignment="1">
      <alignment horizontal="center" vertical="top"/>
      <protection/>
    </xf>
    <xf numFmtId="0" fontId="15" fillId="0" borderId="10" xfId="59" applyFont="1" applyBorder="1" applyAlignment="1">
      <alignment horizontal="justify" vertical="top" wrapText="1"/>
      <protection/>
    </xf>
    <xf numFmtId="2" fontId="14" fillId="0" borderId="10" xfId="59" applyNumberFormat="1" applyFont="1" applyBorder="1" applyAlignment="1">
      <alignment horizontal="center" wrapText="1"/>
      <protection/>
    </xf>
    <xf numFmtId="2" fontId="13" fillId="0" borderId="10" xfId="59" applyNumberFormat="1" applyFont="1" applyBorder="1" applyAlignment="1">
      <alignment horizontal="center" wrapText="1"/>
      <protection/>
    </xf>
    <xf numFmtId="167" fontId="17" fillId="0" borderId="10" xfId="59" applyNumberFormat="1" applyFont="1" applyBorder="1" applyAlignment="1" applyProtection="1">
      <alignment horizontal="right" wrapText="1"/>
      <protection hidden="1" locked="0"/>
    </xf>
    <xf numFmtId="167" fontId="17" fillId="0" borderId="10" xfId="59" applyNumberFormat="1" applyFont="1" applyBorder="1" applyAlignment="1" applyProtection="1">
      <alignment horizontal="right" wrapText="1"/>
      <protection locked="0"/>
    </xf>
    <xf numFmtId="0" fontId="15" fillId="34" borderId="10" xfId="59" applyFont="1" applyFill="1" applyBorder="1" applyAlignment="1">
      <alignment horizontal="left" vertical="top" wrapText="1"/>
      <protection/>
    </xf>
    <xf numFmtId="0" fontId="14" fillId="34" borderId="11" xfId="59" applyFont="1" applyFill="1" applyBorder="1" applyAlignment="1">
      <alignment horizontal="center" vertical="top"/>
      <protection/>
    </xf>
    <xf numFmtId="167" fontId="13" fillId="0" borderId="0" xfId="59" applyNumberFormat="1" applyFont="1" applyAlignment="1">
      <alignment horizontal="right"/>
      <protection/>
    </xf>
    <xf numFmtId="0" fontId="25" fillId="0" borderId="0" xfId="57" applyFont="1" applyAlignment="1">
      <alignment horizontal="center"/>
      <protection/>
    </xf>
    <xf numFmtId="0" fontId="25" fillId="0" borderId="0" xfId="57" applyFont="1">
      <alignment/>
      <protection/>
    </xf>
    <xf numFmtId="0" fontId="17" fillId="0" borderId="0" xfId="57" applyFont="1" applyAlignment="1">
      <alignment horizontal="center"/>
      <protection/>
    </xf>
    <xf numFmtId="167" fontId="17" fillId="0" borderId="0" xfId="44" applyNumberFormat="1" applyFont="1" applyFill="1" applyBorder="1" applyAlignment="1">
      <alignment horizontal="right"/>
    </xf>
    <xf numFmtId="2" fontId="14" fillId="34" borderId="18" xfId="59" applyNumberFormat="1" applyFont="1" applyFill="1" applyBorder="1" applyAlignment="1">
      <alignment horizontal="center" wrapText="1"/>
      <protection/>
    </xf>
    <xf numFmtId="2" fontId="13" fillId="34" borderId="18" xfId="59" applyNumberFormat="1" applyFont="1" applyFill="1" applyBorder="1" applyAlignment="1">
      <alignment horizontal="center" wrapText="1"/>
      <protection/>
    </xf>
    <xf numFmtId="167" fontId="17" fillId="34" borderId="18" xfId="59" applyNumberFormat="1" applyFont="1" applyFill="1" applyBorder="1" applyAlignment="1" applyProtection="1">
      <alignment horizontal="right" wrapText="1"/>
      <protection hidden="1" locked="0"/>
    </xf>
    <xf numFmtId="167" fontId="17" fillId="34" borderId="18" xfId="59" applyNumberFormat="1" applyFont="1" applyFill="1" applyBorder="1" applyAlignment="1" applyProtection="1">
      <alignment horizontal="right" wrapText="1"/>
      <protection locked="0"/>
    </xf>
    <xf numFmtId="2" fontId="14" fillId="34" borderId="13" xfId="59" applyNumberFormat="1" applyFont="1" applyFill="1" applyBorder="1" applyAlignment="1">
      <alignment horizontal="center" wrapText="1"/>
      <protection/>
    </xf>
    <xf numFmtId="2" fontId="13" fillId="34" borderId="13" xfId="59" applyNumberFormat="1" applyFont="1" applyFill="1" applyBorder="1" applyAlignment="1">
      <alignment horizontal="center" wrapText="1"/>
      <protection/>
    </xf>
    <xf numFmtId="167" fontId="17" fillId="34" borderId="13" xfId="59" applyNumberFormat="1" applyFont="1" applyFill="1" applyBorder="1" applyAlignment="1" applyProtection="1">
      <alignment horizontal="right" wrapText="1"/>
      <protection hidden="1" locked="0"/>
    </xf>
    <xf numFmtId="167" fontId="17" fillId="34" borderId="13" xfId="59" applyNumberFormat="1" applyFont="1" applyFill="1" applyBorder="1" applyAlignment="1" applyProtection="1">
      <alignment horizontal="right" wrapText="1"/>
      <protection locked="0"/>
    </xf>
    <xf numFmtId="4" fontId="27" fillId="0" borderId="0" xfId="56" applyFont="1" applyAlignment="1">
      <alignment horizontal="right"/>
      <protection/>
    </xf>
    <xf numFmtId="4" fontId="27" fillId="0" borderId="0" xfId="56" applyFont="1">
      <alignment/>
      <protection/>
    </xf>
    <xf numFmtId="0" fontId="68" fillId="0" borderId="0" xfId="58" applyFont="1" applyAlignment="1">
      <alignment horizontal="right" vertical="center"/>
      <protection/>
    </xf>
    <xf numFmtId="4" fontId="20" fillId="0" borderId="0" xfId="56" applyFont="1" applyAlignment="1">
      <alignment vertical="center"/>
      <protection/>
    </xf>
    <xf numFmtId="4" fontId="6" fillId="34" borderId="0" xfId="56" applyFont="1" applyFill="1" applyAlignment="1">
      <alignment horizontal="center" wrapText="1"/>
      <protection/>
    </xf>
    <xf numFmtId="4" fontId="5" fillId="0" borderId="0" xfId="56" applyFont="1" applyAlignment="1">
      <alignment horizontal="center"/>
      <protection/>
    </xf>
    <xf numFmtId="4" fontId="3" fillId="0" borderId="0" xfId="56" applyFont="1" applyAlignment="1">
      <alignment horizontal="center" vertical="top" wrapText="1"/>
      <protection/>
    </xf>
    <xf numFmtId="0" fontId="13" fillId="35" borderId="11" xfId="57" applyFont="1" applyFill="1" applyBorder="1" applyAlignment="1">
      <alignment horizontal="right"/>
      <protection/>
    </xf>
    <xf numFmtId="0" fontId="13" fillId="35" borderId="12" xfId="57" applyFont="1" applyFill="1" applyBorder="1" applyAlignment="1">
      <alignment horizontal="right"/>
      <protection/>
    </xf>
    <xf numFmtId="0" fontId="24" fillId="34" borderId="0" xfId="59" applyFont="1" applyFill="1" applyAlignment="1">
      <alignment horizontal="center" vertical="top" wrapText="1"/>
      <protection/>
    </xf>
    <xf numFmtId="0" fontId="16" fillId="36" borderId="11" xfId="57" applyFont="1" applyFill="1" applyBorder="1" applyAlignment="1">
      <alignment horizontal="center" vertical="center"/>
      <protection/>
    </xf>
    <xf numFmtId="0" fontId="16" fillId="36" borderId="12" xfId="57" applyFont="1" applyFill="1" applyBorder="1" applyAlignment="1">
      <alignment horizontal="center" vertical="center"/>
      <protection/>
    </xf>
    <xf numFmtId="0" fontId="16" fillId="36" borderId="14" xfId="57" applyFont="1" applyFill="1" applyBorder="1" applyAlignment="1">
      <alignment horizontal="center" vertical="center"/>
      <protection/>
    </xf>
    <xf numFmtId="0" fontId="14" fillId="34" borderId="13" xfId="59" applyFont="1" applyFill="1" applyBorder="1" applyAlignment="1">
      <alignment horizontal="center" vertical="top"/>
      <protection/>
    </xf>
    <xf numFmtId="0" fontId="14" fillId="34" borderId="24" xfId="59" applyFont="1" applyFill="1" applyBorder="1" applyAlignment="1">
      <alignment horizontal="center" vertical="top"/>
      <protection/>
    </xf>
    <xf numFmtId="0" fontId="14" fillId="34" borderId="18" xfId="59" applyFont="1" applyFill="1" applyBorder="1" applyAlignment="1">
      <alignment horizontal="center" vertical="top"/>
      <protection/>
    </xf>
    <xf numFmtId="0" fontId="14" fillId="34" borderId="19" xfId="59" applyFont="1" applyFill="1" applyBorder="1" applyAlignment="1">
      <alignment horizontal="center" vertical="top"/>
      <protection/>
    </xf>
    <xf numFmtId="0" fontId="14" fillId="34" borderId="17" xfId="59" applyFont="1" applyFill="1" applyBorder="1" applyAlignment="1">
      <alignment horizontal="center" vertical="top"/>
      <protection/>
    </xf>
    <xf numFmtId="2" fontId="14" fillId="34" borderId="10" xfId="59" applyNumberFormat="1" applyFont="1" applyFill="1" applyBorder="1" applyAlignment="1">
      <alignment horizontal="center" wrapText="1"/>
      <protection/>
    </xf>
    <xf numFmtId="2" fontId="13" fillId="34" borderId="10" xfId="59" applyNumberFormat="1" applyFont="1" applyFill="1" applyBorder="1" applyAlignment="1">
      <alignment horizontal="center" wrapText="1"/>
      <protection/>
    </xf>
    <xf numFmtId="167" fontId="17" fillId="34" borderId="10" xfId="59" applyNumberFormat="1" applyFont="1" applyFill="1" applyBorder="1" applyAlignment="1" applyProtection="1">
      <alignment horizontal="right" wrapText="1"/>
      <protection hidden="1" locked="0"/>
    </xf>
    <xf numFmtId="167" fontId="17" fillId="34" borderId="10" xfId="59" applyNumberFormat="1" applyFont="1" applyFill="1" applyBorder="1" applyAlignment="1" applyProtection="1">
      <alignment horizontal="right" wrapText="1"/>
      <protection locked="0"/>
    </xf>
    <xf numFmtId="0" fontId="13" fillId="0" borderId="10" xfId="59" applyFont="1" applyBorder="1" applyAlignment="1">
      <alignment horizontal="left"/>
      <protection/>
    </xf>
    <xf numFmtId="0" fontId="16" fillId="0" borderId="25" xfId="59" applyFont="1" applyBorder="1" applyAlignment="1">
      <alignment horizontal="center"/>
      <protection/>
    </xf>
    <xf numFmtId="0" fontId="16" fillId="0" borderId="26" xfId="59" applyFont="1" applyBorder="1" applyAlignment="1">
      <alignment horizontal="center"/>
      <protection/>
    </xf>
    <xf numFmtId="0" fontId="16" fillId="0" borderId="27" xfId="59" applyFont="1" applyBorder="1" applyAlignment="1">
      <alignment horizontal="center"/>
      <protection/>
    </xf>
    <xf numFmtId="0" fontId="13" fillId="0" borderId="12" xfId="59" applyFont="1" applyBorder="1" applyAlignment="1">
      <alignment horizontal="left"/>
      <protection/>
    </xf>
    <xf numFmtId="0" fontId="5" fillId="34" borderId="0" xfId="59" applyFont="1" applyFill="1" applyAlignment="1">
      <alignment horizontal="center" vertical="top" wrapText="1"/>
      <protection/>
    </xf>
    <xf numFmtId="0" fontId="20" fillId="36" borderId="11" xfId="57" applyFont="1" applyFill="1" applyBorder="1" applyAlignment="1">
      <alignment horizontal="center" vertical="center"/>
      <protection/>
    </xf>
    <xf numFmtId="0" fontId="20" fillId="36" borderId="12" xfId="57" applyFont="1" applyFill="1" applyBorder="1" applyAlignment="1">
      <alignment horizontal="center" vertical="center"/>
      <protection/>
    </xf>
    <xf numFmtId="0" fontId="20" fillId="36" borderId="14" xfId="57" applyFont="1" applyFill="1" applyBorder="1" applyAlignment="1">
      <alignment horizontal="center" vertical="center"/>
      <protection/>
    </xf>
    <xf numFmtId="0" fontId="21" fillId="0" borderId="26" xfId="59"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4" xfId="56"/>
    <cellStyle name="Normal 3" xfId="57"/>
    <cellStyle name="Normal 9" xfId="58"/>
    <cellStyle name="Normalno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16</xdr:row>
      <xdr:rowOff>95250</xdr:rowOff>
    </xdr:from>
    <xdr:to>
      <xdr:col>4</xdr:col>
      <xdr:colOff>495300</xdr:colOff>
      <xdr:row>25</xdr:row>
      <xdr:rowOff>104775</xdr:rowOff>
    </xdr:to>
    <xdr:pic>
      <xdr:nvPicPr>
        <xdr:cNvPr id="1" name="Slika 2"/>
        <xdr:cNvPicPr preferRelativeResize="1">
          <a:picLocks noChangeAspect="1"/>
        </xdr:cNvPicPr>
      </xdr:nvPicPr>
      <xdr:blipFill>
        <a:blip r:embed="rId1"/>
        <a:stretch>
          <a:fillRect/>
        </a:stretch>
      </xdr:blipFill>
      <xdr:spPr>
        <a:xfrm>
          <a:off x="2124075" y="4552950"/>
          <a:ext cx="1352550"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G34"/>
  <sheetViews>
    <sheetView tabSelected="1" view="pageLayout" zoomScaleSheetLayoutView="100" workbookViewId="0" topLeftCell="A1">
      <selection activeCell="D9" sqref="D9"/>
    </sheetView>
  </sheetViews>
  <sheetFormatPr defaultColWidth="9.140625" defaultRowHeight="15"/>
  <cols>
    <col min="1" max="1" width="7.421875" style="1" customWidth="1"/>
    <col min="2" max="2" width="19.00390625" style="1" customWidth="1"/>
    <col min="3" max="6" width="9.140625" style="1" customWidth="1"/>
    <col min="7" max="7" width="20.7109375" style="1" customWidth="1"/>
    <col min="8" max="129" width="9.140625" style="1" customWidth="1"/>
    <col min="130" max="130" width="7.421875" style="1" customWidth="1"/>
    <col min="131" max="131" width="19.00390625" style="1" customWidth="1"/>
    <col min="132" max="135" width="9.140625" style="1" customWidth="1"/>
    <col min="136" max="136" width="20.7109375" style="1" customWidth="1"/>
    <col min="137" max="16384" width="9.140625" style="1" customWidth="1"/>
  </cols>
  <sheetData>
    <row r="1" spans="1:7" s="7" customFormat="1" ht="44.25">
      <c r="A1" s="145" t="s">
        <v>170</v>
      </c>
      <c r="B1" s="145"/>
      <c r="C1" s="145"/>
      <c r="D1" s="145"/>
      <c r="E1" s="145"/>
      <c r="F1" s="145"/>
      <c r="G1" s="145"/>
    </row>
    <row r="2" spans="1:7" s="7" customFormat="1" ht="44.25">
      <c r="A2" s="8"/>
      <c r="B2" s="8"/>
      <c r="C2" s="8"/>
      <c r="D2" s="8"/>
      <c r="E2" s="8"/>
      <c r="F2" s="8"/>
      <c r="G2" s="8"/>
    </row>
    <row r="3" spans="1:7" ht="22.5" customHeight="1">
      <c r="A3" s="146"/>
      <c r="B3" s="146"/>
      <c r="C3" s="146"/>
      <c r="D3" s="146"/>
      <c r="E3" s="146"/>
      <c r="F3" s="146"/>
      <c r="G3" s="146"/>
    </row>
    <row r="4" spans="1:7" ht="4.5" customHeight="1">
      <c r="A4" s="146"/>
      <c r="B4" s="146"/>
      <c r="C4" s="146"/>
      <c r="D4" s="146"/>
      <c r="E4" s="146"/>
      <c r="F4" s="146"/>
      <c r="G4" s="146"/>
    </row>
    <row r="5" spans="1:7" s="5" customFormat="1" ht="18">
      <c r="A5" s="6"/>
      <c r="B5" s="6"/>
      <c r="C5" s="6"/>
      <c r="D5" s="6"/>
      <c r="E5" s="6"/>
      <c r="F5" s="6"/>
      <c r="G5" s="6"/>
    </row>
    <row r="6" spans="1:7" s="5" customFormat="1" ht="18">
      <c r="A6" s="6"/>
      <c r="B6" s="6"/>
      <c r="C6" s="6"/>
      <c r="D6" s="6"/>
      <c r="E6" s="6"/>
      <c r="F6" s="6"/>
      <c r="G6" s="6"/>
    </row>
    <row r="7" spans="1:7" ht="18">
      <c r="A7" s="147" t="s">
        <v>19</v>
      </c>
      <c r="B7" s="147"/>
      <c r="C7" s="147"/>
      <c r="D7" s="147"/>
      <c r="E7" s="147"/>
      <c r="F7" s="147"/>
      <c r="G7" s="147"/>
    </row>
    <row r="8" spans="1:7" ht="18">
      <c r="A8" s="147" t="s">
        <v>131</v>
      </c>
      <c r="B8" s="147"/>
      <c r="C8" s="147"/>
      <c r="D8" s="147"/>
      <c r="E8" s="147"/>
      <c r="F8" s="147"/>
      <c r="G8" s="147"/>
    </row>
    <row r="10" spans="2:7" ht="15">
      <c r="B10" s="142" t="s">
        <v>154</v>
      </c>
      <c r="C10" s="143" t="s">
        <v>157</v>
      </c>
      <c r="D10" s="143"/>
      <c r="E10" s="143"/>
      <c r="F10" s="143"/>
      <c r="G10" s="143"/>
    </row>
    <row r="11" spans="2:7" ht="15">
      <c r="B11" s="142" t="s">
        <v>155</v>
      </c>
      <c r="C11" s="143" t="s">
        <v>158</v>
      </c>
      <c r="D11" s="143"/>
      <c r="E11" s="143"/>
      <c r="F11" s="143"/>
      <c r="G11" s="143"/>
    </row>
    <row r="12" spans="1:7" ht="15">
      <c r="A12" s="3"/>
      <c r="B12" s="142" t="s">
        <v>156</v>
      </c>
      <c r="C12" s="143" t="s">
        <v>159</v>
      </c>
      <c r="D12" s="143"/>
      <c r="E12" s="143"/>
      <c r="F12" s="143"/>
      <c r="G12" s="144"/>
    </row>
    <row r="13" ht="15">
      <c r="G13" s="2"/>
    </row>
    <row r="15" spans="1:7" ht="58.5" customHeight="1">
      <c r="A15" s="148" t="s">
        <v>56</v>
      </c>
      <c r="B15" s="148"/>
      <c r="C15" s="148"/>
      <c r="D15" s="148"/>
      <c r="E15" s="148"/>
      <c r="F15" s="148"/>
      <c r="G15" s="148"/>
    </row>
    <row r="16" spans="1:7" ht="15" customHeight="1">
      <c r="A16" s="148"/>
      <c r="B16" s="148"/>
      <c r="C16" s="148"/>
      <c r="D16" s="148"/>
      <c r="E16" s="148"/>
      <c r="F16" s="148"/>
      <c r="G16" s="148"/>
    </row>
    <row r="17" spans="1:7" ht="20.25" customHeight="1">
      <c r="A17" s="148"/>
      <c r="B17" s="148"/>
      <c r="C17" s="148"/>
      <c r="D17" s="148"/>
      <c r="E17" s="148"/>
      <c r="F17" s="148"/>
      <c r="G17" s="148"/>
    </row>
    <row r="18" spans="1:7" ht="15" customHeight="1">
      <c r="A18" s="148"/>
      <c r="B18" s="148"/>
      <c r="C18" s="148"/>
      <c r="D18" s="148"/>
      <c r="E18" s="148"/>
      <c r="F18" s="148"/>
      <c r="G18" s="148"/>
    </row>
    <row r="19" spans="1:7" s="4" customFormat="1" ht="15" customHeight="1">
      <c r="A19" s="148"/>
      <c r="B19" s="148"/>
      <c r="C19" s="148"/>
      <c r="D19" s="148"/>
      <c r="E19" s="148"/>
      <c r="F19" s="148"/>
      <c r="G19" s="148"/>
    </row>
    <row r="20" spans="1:7" s="4" customFormat="1" ht="15" customHeight="1">
      <c r="A20" s="148"/>
      <c r="B20" s="148"/>
      <c r="C20" s="148"/>
      <c r="D20" s="148"/>
      <c r="E20" s="148"/>
      <c r="F20" s="148"/>
      <c r="G20" s="148"/>
    </row>
    <row r="21" spans="1:7" ht="15" customHeight="1">
      <c r="A21" s="148"/>
      <c r="B21" s="148"/>
      <c r="C21" s="148"/>
      <c r="D21" s="148"/>
      <c r="E21" s="148"/>
      <c r="F21" s="148"/>
      <c r="G21" s="148"/>
    </row>
    <row r="22" spans="1:7" ht="15" customHeight="1">
      <c r="A22" s="148"/>
      <c r="B22" s="148"/>
      <c r="C22" s="148"/>
      <c r="D22" s="148"/>
      <c r="E22" s="148"/>
      <c r="F22" s="148"/>
      <c r="G22" s="148"/>
    </row>
    <row r="23" spans="1:7" ht="15">
      <c r="A23" s="148"/>
      <c r="B23" s="148"/>
      <c r="C23" s="148"/>
      <c r="D23" s="148"/>
      <c r="E23" s="148"/>
      <c r="F23" s="148"/>
      <c r="G23" s="148"/>
    </row>
    <row r="24" spans="1:7" ht="15">
      <c r="A24" s="148"/>
      <c r="B24" s="148"/>
      <c r="C24" s="148"/>
      <c r="D24" s="148"/>
      <c r="E24" s="148"/>
      <c r="F24" s="148"/>
      <c r="G24" s="148"/>
    </row>
    <row r="25" spans="1:7" ht="15">
      <c r="A25" s="148"/>
      <c r="B25" s="148"/>
      <c r="C25" s="148"/>
      <c r="D25" s="148"/>
      <c r="E25" s="148"/>
      <c r="F25" s="148"/>
      <c r="G25" s="148"/>
    </row>
    <row r="26" spans="1:7" ht="15">
      <c r="A26" s="148"/>
      <c r="B26" s="148"/>
      <c r="C26" s="148"/>
      <c r="D26" s="148"/>
      <c r="E26" s="148"/>
      <c r="F26" s="148"/>
      <c r="G26" s="148"/>
    </row>
    <row r="27" spans="1:7" ht="15">
      <c r="A27" s="148"/>
      <c r="B27" s="148"/>
      <c r="C27" s="148"/>
      <c r="D27" s="148"/>
      <c r="E27" s="148"/>
      <c r="F27" s="148"/>
      <c r="G27" s="148"/>
    </row>
    <row r="28" spans="1:7" ht="15">
      <c r="A28" s="148"/>
      <c r="B28" s="148"/>
      <c r="C28" s="148"/>
      <c r="D28" s="148"/>
      <c r="E28" s="148"/>
      <c r="F28" s="148"/>
      <c r="G28" s="148"/>
    </row>
    <row r="29" spans="1:7" ht="15">
      <c r="A29" s="148"/>
      <c r="B29" s="148"/>
      <c r="C29" s="148"/>
      <c r="D29" s="148"/>
      <c r="E29" s="148"/>
      <c r="F29" s="148"/>
      <c r="G29" s="148"/>
    </row>
    <row r="30" spans="1:7" ht="15">
      <c r="A30" s="148"/>
      <c r="B30" s="148"/>
      <c r="C30" s="148"/>
      <c r="D30" s="148"/>
      <c r="E30" s="148"/>
      <c r="F30" s="148"/>
      <c r="G30" s="148"/>
    </row>
    <row r="31" spans="1:7" ht="15">
      <c r="A31" s="148"/>
      <c r="B31" s="148"/>
      <c r="C31" s="148"/>
      <c r="D31" s="148"/>
      <c r="E31" s="148"/>
      <c r="F31" s="148"/>
      <c r="G31" s="148"/>
    </row>
    <row r="32" spans="1:7" ht="15">
      <c r="A32" s="148"/>
      <c r="B32" s="148"/>
      <c r="C32" s="148"/>
      <c r="D32" s="148"/>
      <c r="E32" s="148"/>
      <c r="F32" s="148"/>
      <c r="G32" s="148"/>
    </row>
    <row r="33" spans="1:7" ht="15">
      <c r="A33" s="148"/>
      <c r="B33" s="148"/>
      <c r="C33" s="148"/>
      <c r="D33" s="148"/>
      <c r="E33" s="148"/>
      <c r="F33" s="148"/>
      <c r="G33" s="148"/>
    </row>
    <row r="34" spans="1:7" ht="15">
      <c r="A34" s="148"/>
      <c r="B34" s="148"/>
      <c r="C34" s="148"/>
      <c r="D34" s="148"/>
      <c r="E34" s="148"/>
      <c r="F34" s="148"/>
      <c r="G34" s="148"/>
    </row>
  </sheetData>
  <sheetProtection/>
  <mergeCells count="5">
    <mergeCell ref="A1:G1"/>
    <mergeCell ref="A3:G4"/>
    <mergeCell ref="A7:G7"/>
    <mergeCell ref="A8:G8"/>
    <mergeCell ref="A15:G34"/>
  </mergeCells>
  <printOptions/>
  <pageMargins left="0.984251968503937" right="0.5118110236220472" top="0.7480314960629921" bottom="0.7480314960629921" header="0.31496062992125984" footer="0.31496062992125984"/>
  <pageSetup horizontalDpi="600" verticalDpi="600" orientation="portrait" paperSize="9" r:id="rId2"/>
  <headerFooter>
    <oddFooter>&amp;CMaat design j.d.o.o.  -  Opatija  -  OIB: 61051903386  -  Put za Forticu 4, Matulji</oddFooter>
  </headerFooter>
  <drawing r:id="rId1"/>
</worksheet>
</file>

<file path=xl/worksheets/sheet2.xml><?xml version="1.0" encoding="utf-8"?>
<worksheet xmlns="http://schemas.openxmlformats.org/spreadsheetml/2006/main" xmlns:r="http://schemas.openxmlformats.org/officeDocument/2006/relationships">
  <dimension ref="B2:D7"/>
  <sheetViews>
    <sheetView view="pageLayout" zoomScaleSheetLayoutView="85" workbookViewId="0" topLeftCell="A1">
      <selection activeCell="B3" sqref="B3"/>
    </sheetView>
  </sheetViews>
  <sheetFormatPr defaultColWidth="9.140625" defaultRowHeight="15"/>
  <cols>
    <col min="1" max="1" width="3.8515625" style="71" customWidth="1"/>
    <col min="2" max="2" width="90.140625" style="71" customWidth="1"/>
    <col min="3" max="16384" width="9.140625" style="71" customWidth="1"/>
  </cols>
  <sheetData>
    <row r="2" spans="2:4" ht="15.75">
      <c r="B2" s="26" t="s">
        <v>5</v>
      </c>
      <c r="C2" s="92"/>
      <c r="D2" s="93"/>
    </row>
    <row r="3" ht="409.5">
      <c r="B3" s="94" t="s">
        <v>46</v>
      </c>
    </row>
    <row r="6" ht="12.75">
      <c r="B6" s="71" t="s">
        <v>47</v>
      </c>
    </row>
    <row r="7" ht="25.5">
      <c r="B7" s="95" t="s">
        <v>48</v>
      </c>
    </row>
  </sheetData>
  <sheetProtection/>
  <printOptions/>
  <pageMargins left="0.6299212598425197" right="0.2362204724409449" top="0.7480314960629921" bottom="0.7480314960629921" header="0.31496062992125984" footer="0.31496062992125984"/>
  <pageSetup horizontalDpi="600" verticalDpi="600" orientation="portrait" paperSize="9" r:id="rId1"/>
  <headerFooter alignWithMargins="0">
    <oddHeader>&amp;C&amp;10Sveučilište u Rijeci - Pravni fakultet - Uređenje tri prostorije unutar fakulteta
Str. &amp;P</oddHeader>
    <oddFooter>&amp;C&amp;10Maat design j.d.o.o.  -  Opatija  -  OIB: 61051903386  -  Put za Forticu 4, Matulji</oddFooter>
  </headerFooter>
  <colBreaks count="1" manualBreakCount="1">
    <brk id="2"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F105"/>
  <sheetViews>
    <sheetView zoomScalePageLayoutView="0" workbookViewId="0" topLeftCell="A1">
      <selection activeCell="E101" sqref="E101:E103"/>
    </sheetView>
  </sheetViews>
  <sheetFormatPr defaultColWidth="9.140625" defaultRowHeight="15"/>
  <cols>
    <col min="1" max="1" width="7.00390625" style="90" bestFit="1" customWidth="1"/>
    <col min="2" max="2" width="72.57421875" style="71" customWidth="1"/>
    <col min="3" max="3" width="4.140625" style="90" bestFit="1" customWidth="1"/>
    <col min="4" max="4" width="7.8515625" style="91" bestFit="1" customWidth="1"/>
    <col min="5" max="5" width="14.00390625" style="61" bestFit="1" customWidth="1"/>
    <col min="6" max="6" width="12.421875" style="61" bestFit="1" customWidth="1"/>
    <col min="7" max="16384" width="9.140625" style="71" customWidth="1"/>
  </cols>
  <sheetData>
    <row r="1" spans="1:6" ht="18">
      <c r="A1" s="151" t="s">
        <v>57</v>
      </c>
      <c r="B1" s="151"/>
      <c r="C1" s="151"/>
      <c r="D1" s="151"/>
      <c r="E1" s="151"/>
      <c r="F1" s="151"/>
    </row>
    <row r="2" spans="1:6" ht="16.5">
      <c r="A2" s="72"/>
      <c r="B2" s="73"/>
      <c r="C2" s="72"/>
      <c r="D2" s="74"/>
      <c r="E2" s="75"/>
      <c r="F2" s="75"/>
    </row>
    <row r="3" spans="1:6" ht="15.75">
      <c r="A3" s="152" t="s">
        <v>132</v>
      </c>
      <c r="B3" s="153"/>
      <c r="C3" s="153"/>
      <c r="D3" s="153"/>
      <c r="E3" s="153"/>
      <c r="F3" s="154"/>
    </row>
    <row r="4" spans="1:6" ht="16.5">
      <c r="A4" s="72"/>
      <c r="B4" s="73"/>
      <c r="C4" s="72"/>
      <c r="D4" s="74"/>
      <c r="E4" s="75"/>
      <c r="F4" s="75"/>
    </row>
    <row r="5" spans="1:6" ht="16.5">
      <c r="A5" s="20" t="s">
        <v>4</v>
      </c>
      <c r="B5" s="21" t="s">
        <v>59</v>
      </c>
      <c r="C5" s="22"/>
      <c r="D5" s="22"/>
      <c r="E5" s="48"/>
      <c r="F5" s="49"/>
    </row>
    <row r="6" spans="1:6" ht="16.5">
      <c r="A6" s="72"/>
      <c r="B6" s="73"/>
      <c r="C6" s="72"/>
      <c r="D6" s="74"/>
      <c r="E6" s="75"/>
      <c r="F6" s="75"/>
    </row>
    <row r="7" spans="1:6" s="76" customFormat="1" ht="27">
      <c r="A7" s="47" t="s">
        <v>16</v>
      </c>
      <c r="B7" s="13" t="s">
        <v>15</v>
      </c>
      <c r="C7" s="13" t="s">
        <v>14</v>
      </c>
      <c r="D7" s="12" t="s">
        <v>13</v>
      </c>
      <c r="E7" s="57" t="s">
        <v>12</v>
      </c>
      <c r="F7" s="51" t="s">
        <v>11</v>
      </c>
    </row>
    <row r="8" spans="1:6" ht="16.5">
      <c r="A8" s="72"/>
      <c r="B8" s="73"/>
      <c r="C8" s="72"/>
      <c r="D8" s="74"/>
      <c r="E8" s="75"/>
      <c r="F8" s="75"/>
    </row>
    <row r="9" spans="1:6" ht="72" customHeight="1">
      <c r="A9" s="77" t="s">
        <v>20</v>
      </c>
      <c r="B9" s="24" t="s">
        <v>58</v>
      </c>
      <c r="C9" s="78" t="s">
        <v>50</v>
      </c>
      <c r="D9" s="79">
        <v>20</v>
      </c>
      <c r="E9" s="80"/>
      <c r="F9" s="81">
        <f>D9*E9</f>
        <v>0</v>
      </c>
    </row>
    <row r="10" spans="1:6" ht="16.5">
      <c r="A10" s="72"/>
      <c r="B10" s="73"/>
      <c r="C10" s="72"/>
      <c r="D10" s="74"/>
      <c r="E10" s="75"/>
      <c r="F10" s="75"/>
    </row>
    <row r="11" spans="1:6" ht="136.5" customHeight="1">
      <c r="A11" s="155" t="s">
        <v>21</v>
      </c>
      <c r="B11" s="24" t="s">
        <v>81</v>
      </c>
      <c r="C11" s="78"/>
      <c r="D11" s="79"/>
      <c r="E11" s="80"/>
      <c r="F11" s="81"/>
    </row>
    <row r="12" spans="1:6" ht="16.5">
      <c r="A12" s="156"/>
      <c r="B12" s="24" t="s">
        <v>51</v>
      </c>
      <c r="C12" s="78" t="s">
        <v>9</v>
      </c>
      <c r="D12" s="79">
        <v>1</v>
      </c>
      <c r="E12" s="80"/>
      <c r="F12" s="81">
        <f>D12*E12</f>
        <v>0</v>
      </c>
    </row>
    <row r="13" spans="1:6" ht="16.5">
      <c r="A13" s="157"/>
      <c r="B13" s="24" t="s">
        <v>52</v>
      </c>
      <c r="C13" s="78" t="s">
        <v>9</v>
      </c>
      <c r="D13" s="79">
        <v>1</v>
      </c>
      <c r="E13" s="80"/>
      <c r="F13" s="81">
        <f>D13*E13</f>
        <v>0</v>
      </c>
    </row>
    <row r="14" spans="1:6" ht="16.5">
      <c r="A14" s="72"/>
      <c r="B14" s="73"/>
      <c r="C14" s="72"/>
      <c r="D14" s="74"/>
      <c r="E14" s="75"/>
      <c r="F14" s="75"/>
    </row>
    <row r="15" spans="1:6" ht="47.25" customHeight="1">
      <c r="A15" s="155" t="s">
        <v>22</v>
      </c>
      <c r="B15" s="24" t="s">
        <v>82</v>
      </c>
      <c r="C15" s="78"/>
      <c r="D15" s="79"/>
      <c r="E15" s="80"/>
      <c r="F15" s="81"/>
    </row>
    <row r="16" spans="1:6" ht="16.5">
      <c r="A16" s="156"/>
      <c r="B16" s="24" t="s">
        <v>51</v>
      </c>
      <c r="C16" s="78" t="s">
        <v>9</v>
      </c>
      <c r="D16" s="79">
        <v>1</v>
      </c>
      <c r="E16" s="80"/>
      <c r="F16" s="81">
        <f>D16*E16</f>
        <v>0</v>
      </c>
    </row>
    <row r="17" spans="1:6" ht="16.5">
      <c r="A17" s="157"/>
      <c r="B17" s="24" t="s">
        <v>52</v>
      </c>
      <c r="C17" s="78" t="s">
        <v>9</v>
      </c>
      <c r="D17" s="79">
        <v>1</v>
      </c>
      <c r="E17" s="80"/>
      <c r="F17" s="81">
        <f>D17*E17</f>
        <v>0</v>
      </c>
    </row>
    <row r="18" spans="1:6" ht="16.5">
      <c r="A18" s="72"/>
      <c r="B18" s="73"/>
      <c r="C18" s="72"/>
      <c r="D18" s="74"/>
      <c r="E18" s="75"/>
      <c r="F18" s="75"/>
    </row>
    <row r="19" spans="1:6" ht="54.75" customHeight="1">
      <c r="A19" s="77" t="s">
        <v>23</v>
      </c>
      <c r="B19" s="24" t="s">
        <v>119</v>
      </c>
      <c r="C19" s="78" t="s">
        <v>9</v>
      </c>
      <c r="D19" s="79">
        <v>3</v>
      </c>
      <c r="E19" s="80"/>
      <c r="F19" s="81">
        <f>D19*E19</f>
        <v>0</v>
      </c>
    </row>
    <row r="20" spans="1:6" ht="16.5">
      <c r="A20" s="72"/>
      <c r="B20" s="73"/>
      <c r="C20" s="72"/>
      <c r="D20" s="74"/>
      <c r="E20" s="75"/>
      <c r="F20" s="75"/>
    </row>
    <row r="21" spans="1:6" ht="66.75" customHeight="1">
      <c r="A21" s="82" t="s">
        <v>24</v>
      </c>
      <c r="B21" s="24" t="s">
        <v>83</v>
      </c>
      <c r="C21" s="78"/>
      <c r="D21" s="79"/>
      <c r="E21" s="80"/>
      <c r="F21" s="81"/>
    </row>
    <row r="22" spans="1:6" ht="16.5">
      <c r="A22" s="83"/>
      <c r="B22" s="24" t="s">
        <v>61</v>
      </c>
      <c r="C22" s="78" t="s">
        <v>55</v>
      </c>
      <c r="D22" s="79">
        <v>30</v>
      </c>
      <c r="E22" s="80"/>
      <c r="F22" s="81">
        <f>D22*E22</f>
        <v>0</v>
      </c>
    </row>
    <row r="23" spans="1:6" ht="16.5">
      <c r="A23" s="84"/>
      <c r="B23" s="24" t="s">
        <v>62</v>
      </c>
      <c r="C23" s="78" t="s">
        <v>55</v>
      </c>
      <c r="D23" s="79">
        <v>30</v>
      </c>
      <c r="E23" s="80"/>
      <c r="F23" s="81">
        <f>D23*E23</f>
        <v>0</v>
      </c>
    </row>
    <row r="24" spans="1:6" ht="16.5">
      <c r="A24" s="72"/>
      <c r="B24" s="73"/>
      <c r="C24" s="72"/>
      <c r="D24" s="74"/>
      <c r="E24" s="75"/>
      <c r="F24" s="75"/>
    </row>
    <row r="25" spans="1:6" ht="16.5">
      <c r="A25" s="72"/>
      <c r="B25" s="73"/>
      <c r="C25" s="72"/>
      <c r="D25" s="74"/>
      <c r="E25" s="75"/>
      <c r="F25" s="75"/>
    </row>
    <row r="26" spans="1:6" ht="16.5">
      <c r="A26" s="72"/>
      <c r="B26" s="149" t="s">
        <v>60</v>
      </c>
      <c r="C26" s="150"/>
      <c r="D26" s="150"/>
      <c r="E26" s="150"/>
      <c r="F26" s="49">
        <f>SUM(F9:F23)</f>
        <v>0</v>
      </c>
    </row>
    <row r="27" spans="1:6" ht="16.5">
      <c r="A27" s="72"/>
      <c r="B27" s="73"/>
      <c r="C27" s="72"/>
      <c r="D27" s="74"/>
      <c r="E27" s="75"/>
      <c r="F27" s="75"/>
    </row>
    <row r="28" spans="1:6" ht="16.5">
      <c r="A28" s="20" t="s">
        <v>3</v>
      </c>
      <c r="B28" s="21" t="s">
        <v>28</v>
      </c>
      <c r="C28" s="22"/>
      <c r="D28" s="22"/>
      <c r="E28" s="48"/>
      <c r="F28" s="49"/>
    </row>
    <row r="29" spans="1:6" ht="16.5">
      <c r="A29" s="72"/>
      <c r="B29" s="73"/>
      <c r="C29" s="72"/>
      <c r="D29" s="74"/>
      <c r="E29" s="75"/>
      <c r="F29" s="75"/>
    </row>
    <row r="30" spans="1:6" s="76" customFormat="1" ht="27">
      <c r="A30" s="12" t="s">
        <v>16</v>
      </c>
      <c r="B30" s="13" t="s">
        <v>15</v>
      </c>
      <c r="C30" s="13" t="s">
        <v>14</v>
      </c>
      <c r="D30" s="12" t="s">
        <v>13</v>
      </c>
      <c r="E30" s="51" t="s">
        <v>12</v>
      </c>
      <c r="F30" s="58" t="s">
        <v>11</v>
      </c>
    </row>
    <row r="31" spans="1:6" ht="16.5">
      <c r="A31" s="72"/>
      <c r="B31" s="73"/>
      <c r="C31" s="72"/>
      <c r="D31" s="74"/>
      <c r="E31" s="75"/>
      <c r="F31" s="75"/>
    </row>
    <row r="32" spans="1:6" ht="135.75" customHeight="1">
      <c r="A32" s="77" t="s">
        <v>29</v>
      </c>
      <c r="B32" s="24" t="s">
        <v>118</v>
      </c>
      <c r="C32" s="78" t="s">
        <v>7</v>
      </c>
      <c r="D32" s="79">
        <v>17.5</v>
      </c>
      <c r="E32" s="80"/>
      <c r="F32" s="81">
        <f>D32*E32</f>
        <v>0</v>
      </c>
    </row>
    <row r="33" spans="1:6" ht="16.5">
      <c r="A33" s="72"/>
      <c r="B33" s="73"/>
      <c r="C33" s="72"/>
      <c r="D33" s="74"/>
      <c r="E33" s="75"/>
      <c r="F33" s="75"/>
    </row>
    <row r="34" spans="1:6" ht="105.75" customHeight="1">
      <c r="A34" s="77" t="s">
        <v>30</v>
      </c>
      <c r="B34" s="24" t="s">
        <v>120</v>
      </c>
      <c r="C34" s="78" t="s">
        <v>7</v>
      </c>
      <c r="D34" s="79">
        <v>3</v>
      </c>
      <c r="E34" s="80"/>
      <c r="F34" s="81">
        <f>D34*E34</f>
        <v>0</v>
      </c>
    </row>
    <row r="35" spans="1:6" ht="16.5">
      <c r="A35" s="72"/>
      <c r="B35" s="73"/>
      <c r="C35" s="72"/>
      <c r="D35" s="74"/>
      <c r="E35" s="75"/>
      <c r="F35" s="75"/>
    </row>
    <row r="36" spans="1:6" ht="105.75" customHeight="1">
      <c r="A36" s="77" t="s">
        <v>31</v>
      </c>
      <c r="B36" s="24" t="s">
        <v>84</v>
      </c>
      <c r="C36" s="78" t="s">
        <v>7</v>
      </c>
      <c r="D36" s="79">
        <v>33</v>
      </c>
      <c r="E36" s="80"/>
      <c r="F36" s="81">
        <f>D36*E36</f>
        <v>0</v>
      </c>
    </row>
    <row r="37" spans="1:6" ht="16.5">
      <c r="A37" s="72"/>
      <c r="B37" s="73"/>
      <c r="C37" s="72"/>
      <c r="D37" s="74"/>
      <c r="E37" s="75"/>
      <c r="F37" s="75"/>
    </row>
    <row r="38" spans="1:6" ht="16.5">
      <c r="A38" s="72"/>
      <c r="B38" s="149" t="s">
        <v>33</v>
      </c>
      <c r="C38" s="150"/>
      <c r="D38" s="150"/>
      <c r="E38" s="150"/>
      <c r="F38" s="49">
        <f>SUM(F32:F36)</f>
        <v>0</v>
      </c>
    </row>
    <row r="39" spans="1:6" ht="16.5">
      <c r="A39" s="72"/>
      <c r="B39" s="73"/>
      <c r="C39" s="72"/>
      <c r="D39" s="74"/>
      <c r="E39" s="75"/>
      <c r="F39" s="75"/>
    </row>
    <row r="40" spans="1:6" ht="16.5">
      <c r="A40" s="20" t="s">
        <v>2</v>
      </c>
      <c r="B40" s="21" t="s">
        <v>34</v>
      </c>
      <c r="C40" s="22"/>
      <c r="D40" s="22"/>
      <c r="E40" s="48"/>
      <c r="F40" s="49"/>
    </row>
    <row r="41" spans="1:6" ht="16.5">
      <c r="A41" s="72"/>
      <c r="B41" s="73"/>
      <c r="C41" s="72"/>
      <c r="D41" s="74"/>
      <c r="E41" s="75"/>
      <c r="F41" s="75"/>
    </row>
    <row r="42" spans="1:6" s="76" customFormat="1" ht="27">
      <c r="A42" s="12" t="s">
        <v>16</v>
      </c>
      <c r="B42" s="13" t="s">
        <v>15</v>
      </c>
      <c r="C42" s="13" t="s">
        <v>14</v>
      </c>
      <c r="D42" s="12" t="s">
        <v>13</v>
      </c>
      <c r="E42" s="51" t="s">
        <v>12</v>
      </c>
      <c r="F42" s="58" t="s">
        <v>11</v>
      </c>
    </row>
    <row r="43" spans="1:6" ht="16.5">
      <c r="A43" s="72"/>
      <c r="B43" s="73"/>
      <c r="C43" s="72"/>
      <c r="D43" s="74"/>
      <c r="E43" s="75"/>
      <c r="F43" s="75"/>
    </row>
    <row r="44" spans="1:6" ht="204">
      <c r="A44" s="158" t="s">
        <v>35</v>
      </c>
      <c r="B44" s="23" t="s">
        <v>85</v>
      </c>
      <c r="C44" s="160" t="s">
        <v>7</v>
      </c>
      <c r="D44" s="161">
        <v>17.5</v>
      </c>
      <c r="E44" s="162"/>
      <c r="F44" s="163">
        <f>D44*E44</f>
        <v>0</v>
      </c>
    </row>
    <row r="45" spans="1:6" ht="38.25">
      <c r="A45" s="159"/>
      <c r="B45" s="85" t="s">
        <v>44</v>
      </c>
      <c r="C45" s="160"/>
      <c r="D45" s="161"/>
      <c r="E45" s="162"/>
      <c r="F45" s="163"/>
    </row>
    <row r="46" spans="1:6" ht="16.5">
      <c r="A46" s="72"/>
      <c r="B46" s="73"/>
      <c r="C46" s="72"/>
      <c r="D46" s="74"/>
      <c r="E46" s="75"/>
      <c r="F46" s="75"/>
    </row>
    <row r="47" spans="1:6" ht="83.25" customHeight="1">
      <c r="A47" s="77" t="s">
        <v>36</v>
      </c>
      <c r="B47" s="24" t="s">
        <v>86</v>
      </c>
      <c r="C47" s="78" t="s">
        <v>9</v>
      </c>
      <c r="D47" s="79">
        <v>1</v>
      </c>
      <c r="E47" s="80"/>
      <c r="F47" s="81">
        <f>D47*E47</f>
        <v>0</v>
      </c>
    </row>
    <row r="48" spans="1:6" ht="16.5">
      <c r="A48" s="72"/>
      <c r="B48" s="73"/>
      <c r="C48" s="72"/>
      <c r="D48" s="74"/>
      <c r="E48" s="75"/>
      <c r="F48" s="75"/>
    </row>
    <row r="49" spans="1:6" ht="123" customHeight="1">
      <c r="A49" s="77" t="s">
        <v>37</v>
      </c>
      <c r="B49" s="24" t="s">
        <v>133</v>
      </c>
      <c r="C49" s="78" t="s">
        <v>8</v>
      </c>
      <c r="D49" s="79">
        <v>13</v>
      </c>
      <c r="E49" s="80"/>
      <c r="F49" s="81">
        <f>D49*E49</f>
        <v>0</v>
      </c>
    </row>
    <row r="50" spans="1:6" ht="16.5">
      <c r="A50" s="72"/>
      <c r="B50" s="73"/>
      <c r="C50" s="72"/>
      <c r="D50" s="74"/>
      <c r="E50" s="75"/>
      <c r="F50" s="75"/>
    </row>
    <row r="51" spans="1:6" ht="16.5">
      <c r="A51" s="72"/>
      <c r="B51" s="149" t="s">
        <v>38</v>
      </c>
      <c r="C51" s="150"/>
      <c r="D51" s="150"/>
      <c r="E51" s="150"/>
      <c r="F51" s="49">
        <f>SUM(F44:F49)</f>
        <v>0</v>
      </c>
    </row>
    <row r="52" spans="1:6" ht="16.5">
      <c r="A52" s="72"/>
      <c r="B52" s="73"/>
      <c r="C52" s="72"/>
      <c r="D52" s="74"/>
      <c r="E52" s="75"/>
      <c r="F52" s="75"/>
    </row>
    <row r="53" spans="1:6" ht="16.5">
      <c r="A53" s="20" t="s">
        <v>1</v>
      </c>
      <c r="B53" s="21" t="s">
        <v>69</v>
      </c>
      <c r="C53" s="22"/>
      <c r="D53" s="22"/>
      <c r="E53" s="48"/>
      <c r="F53" s="49"/>
    </row>
    <row r="54" spans="1:6" ht="16.5">
      <c r="A54" s="72"/>
      <c r="B54" s="73"/>
      <c r="C54" s="72"/>
      <c r="D54" s="74"/>
      <c r="E54" s="75"/>
      <c r="F54" s="75"/>
    </row>
    <row r="55" spans="1:6" s="76" customFormat="1" ht="25.5">
      <c r="A55" s="62" t="s">
        <v>16</v>
      </c>
      <c r="B55" s="63" t="s">
        <v>15</v>
      </c>
      <c r="C55" s="63" t="s">
        <v>14</v>
      </c>
      <c r="D55" s="62" t="s">
        <v>13</v>
      </c>
      <c r="E55" s="64" t="s">
        <v>12</v>
      </c>
      <c r="F55" s="65" t="s">
        <v>11</v>
      </c>
    </row>
    <row r="56" spans="1:6" ht="16.5">
      <c r="A56" s="72"/>
      <c r="B56" s="73"/>
      <c r="C56" s="72"/>
      <c r="D56" s="74"/>
      <c r="E56" s="75"/>
      <c r="F56" s="75"/>
    </row>
    <row r="57" spans="1:6" ht="99.75" customHeight="1">
      <c r="A57" s="77" t="s">
        <v>135</v>
      </c>
      <c r="B57" s="24" t="s">
        <v>134</v>
      </c>
      <c r="C57" s="78" t="s">
        <v>7</v>
      </c>
      <c r="D57" s="79">
        <v>3.5</v>
      </c>
      <c r="E57" s="80"/>
      <c r="F57" s="81">
        <f>D57*E57</f>
        <v>0</v>
      </c>
    </row>
    <row r="58" spans="1:6" ht="16.5">
      <c r="A58" s="72"/>
      <c r="B58" s="73"/>
      <c r="C58" s="72"/>
      <c r="D58" s="74"/>
      <c r="E58" s="75"/>
      <c r="F58" s="75"/>
    </row>
    <row r="59" spans="1:6" ht="16.5">
      <c r="A59" s="72"/>
      <c r="B59" s="149" t="s">
        <v>136</v>
      </c>
      <c r="C59" s="150"/>
      <c r="D59" s="150"/>
      <c r="E59" s="150"/>
      <c r="F59" s="49">
        <f>SUM(F57:F57)</f>
        <v>0</v>
      </c>
    </row>
    <row r="60" spans="1:6" ht="16.5">
      <c r="A60" s="72"/>
      <c r="B60" s="73"/>
      <c r="C60" s="72"/>
      <c r="D60" s="74"/>
      <c r="E60" s="75"/>
      <c r="F60" s="75"/>
    </row>
    <row r="61" spans="1:6" ht="16.5">
      <c r="A61" s="20" t="s">
        <v>10</v>
      </c>
      <c r="B61" s="21" t="s">
        <v>39</v>
      </c>
      <c r="C61" s="22"/>
      <c r="D61" s="22"/>
      <c r="E61" s="48"/>
      <c r="F61" s="49"/>
    </row>
    <row r="62" spans="1:6" ht="16.5">
      <c r="A62" s="72"/>
      <c r="B62" s="73"/>
      <c r="C62" s="72"/>
      <c r="D62" s="74"/>
      <c r="E62" s="75"/>
      <c r="F62" s="75"/>
    </row>
    <row r="63" spans="1:6" s="76" customFormat="1" ht="27">
      <c r="A63" s="47" t="s">
        <v>16</v>
      </c>
      <c r="B63" s="13" t="s">
        <v>15</v>
      </c>
      <c r="C63" s="13" t="s">
        <v>14</v>
      </c>
      <c r="D63" s="54" t="s">
        <v>13</v>
      </c>
      <c r="E63" s="55" t="s">
        <v>12</v>
      </c>
      <c r="F63" s="56" t="s">
        <v>11</v>
      </c>
    </row>
    <row r="64" spans="1:6" ht="16.5">
      <c r="A64" s="72"/>
      <c r="B64" s="73"/>
      <c r="C64" s="72"/>
      <c r="D64" s="74"/>
      <c r="E64" s="75"/>
      <c r="F64" s="75"/>
    </row>
    <row r="65" spans="1:6" ht="102.75" customHeight="1">
      <c r="A65" s="77" t="s">
        <v>41</v>
      </c>
      <c r="B65" s="24" t="s">
        <v>121</v>
      </c>
      <c r="C65" s="78" t="s">
        <v>7</v>
      </c>
      <c r="D65" s="79">
        <v>53</v>
      </c>
      <c r="E65" s="80"/>
      <c r="F65" s="81">
        <f>D65*E65</f>
        <v>0</v>
      </c>
    </row>
    <row r="66" spans="1:6" ht="16.5">
      <c r="A66" s="72"/>
      <c r="B66" s="73"/>
      <c r="C66" s="72"/>
      <c r="D66" s="74"/>
      <c r="E66" s="75"/>
      <c r="F66" s="86"/>
    </row>
    <row r="67" spans="1:6" ht="75.75" customHeight="1">
      <c r="A67" s="77" t="s">
        <v>42</v>
      </c>
      <c r="B67" s="24" t="s">
        <v>89</v>
      </c>
      <c r="C67" s="78" t="s">
        <v>55</v>
      </c>
      <c r="D67" s="79">
        <v>14</v>
      </c>
      <c r="E67" s="80"/>
      <c r="F67" s="81">
        <f>D67*E67</f>
        <v>0</v>
      </c>
    </row>
    <row r="68" spans="1:6" ht="16.5">
      <c r="A68" s="72"/>
      <c r="B68" s="73"/>
      <c r="C68" s="72"/>
      <c r="D68" s="74"/>
      <c r="E68" s="75"/>
      <c r="F68" s="86"/>
    </row>
    <row r="69" spans="1:6" ht="70.5" customHeight="1">
      <c r="A69" s="77" t="s">
        <v>43</v>
      </c>
      <c r="B69" s="24" t="s">
        <v>90</v>
      </c>
      <c r="C69" s="78" t="s">
        <v>9</v>
      </c>
      <c r="D69" s="79">
        <v>1</v>
      </c>
      <c r="E69" s="80"/>
      <c r="F69" s="81">
        <f>D69*E69</f>
        <v>0</v>
      </c>
    </row>
    <row r="70" spans="1:6" ht="16.5">
      <c r="A70" s="72"/>
      <c r="B70" s="73"/>
      <c r="C70" s="72"/>
      <c r="D70" s="74"/>
      <c r="E70" s="75"/>
      <c r="F70" s="75"/>
    </row>
    <row r="71" spans="1:6" ht="16.5">
      <c r="A71" s="72"/>
      <c r="B71" s="149" t="s">
        <v>80</v>
      </c>
      <c r="C71" s="150"/>
      <c r="D71" s="150"/>
      <c r="E71" s="150"/>
      <c r="F71" s="49">
        <f>SUM(F65:F69)</f>
        <v>0</v>
      </c>
    </row>
    <row r="72" spans="1:6" ht="16.5">
      <c r="A72" s="72"/>
      <c r="B72" s="73"/>
      <c r="C72" s="72"/>
      <c r="D72" s="74"/>
      <c r="E72" s="75"/>
      <c r="F72" s="75"/>
    </row>
    <row r="73" spans="1:6" ht="16.5">
      <c r="A73" s="20" t="s">
        <v>0</v>
      </c>
      <c r="B73" s="21" t="s">
        <v>53</v>
      </c>
      <c r="C73" s="22"/>
      <c r="D73" s="22"/>
      <c r="E73" s="48"/>
      <c r="F73" s="50"/>
    </row>
    <row r="74" spans="1:6" ht="16.5">
      <c r="A74" s="72"/>
      <c r="B74" s="73"/>
      <c r="C74" s="72"/>
      <c r="D74" s="74"/>
      <c r="E74" s="75"/>
      <c r="F74" s="86"/>
    </row>
    <row r="75" spans="1:6" s="76" customFormat="1" ht="25.5">
      <c r="A75" s="62" t="s">
        <v>16</v>
      </c>
      <c r="B75" s="63" t="s">
        <v>15</v>
      </c>
      <c r="C75" s="63" t="s">
        <v>14</v>
      </c>
      <c r="D75" s="62" t="s">
        <v>13</v>
      </c>
      <c r="E75" s="64" t="s">
        <v>12</v>
      </c>
      <c r="F75" s="64" t="s">
        <v>11</v>
      </c>
    </row>
    <row r="76" spans="1:6" ht="16.5">
      <c r="A76" s="72"/>
      <c r="B76" s="73"/>
      <c r="C76" s="72"/>
      <c r="D76" s="74"/>
      <c r="E76" s="75"/>
      <c r="F76" s="86"/>
    </row>
    <row r="77" spans="1:6" ht="206.25" customHeight="1">
      <c r="A77" s="77" t="s">
        <v>49</v>
      </c>
      <c r="B77" s="24" t="s">
        <v>122</v>
      </c>
      <c r="C77" s="78" t="s">
        <v>7</v>
      </c>
      <c r="D77" s="79">
        <v>20</v>
      </c>
      <c r="E77" s="80"/>
      <c r="F77" s="81">
        <f>D77*E77</f>
        <v>0</v>
      </c>
    </row>
    <row r="78" spans="1:6" ht="16.5">
      <c r="A78" s="72"/>
      <c r="B78" s="73"/>
      <c r="C78" s="72"/>
      <c r="D78" s="74"/>
      <c r="E78" s="75"/>
      <c r="F78" s="86"/>
    </row>
    <row r="79" spans="1:6" ht="16.5">
      <c r="A79" s="72"/>
      <c r="B79" s="149" t="s">
        <v>137</v>
      </c>
      <c r="C79" s="150"/>
      <c r="D79" s="150"/>
      <c r="E79" s="150"/>
      <c r="F79" s="50">
        <f>SUM(F77)</f>
        <v>0</v>
      </c>
    </row>
    <row r="80" spans="1:6" ht="16.5">
      <c r="A80" s="87"/>
      <c r="B80" s="88"/>
      <c r="C80" s="89"/>
      <c r="D80" s="74"/>
      <c r="E80" s="75"/>
      <c r="F80" s="75"/>
    </row>
    <row r="82" spans="1:6" ht="16.5">
      <c r="A82" s="20" t="s">
        <v>103</v>
      </c>
      <c r="B82" s="21" t="s">
        <v>67</v>
      </c>
      <c r="C82" s="22"/>
      <c r="D82" s="22"/>
      <c r="E82" s="48"/>
      <c r="F82" s="50"/>
    </row>
    <row r="83" spans="1:6" ht="16.5">
      <c r="A83" s="72"/>
      <c r="B83" s="73"/>
      <c r="C83" s="72"/>
      <c r="D83" s="74"/>
      <c r="E83" s="75"/>
      <c r="F83" s="86"/>
    </row>
    <row r="84" spans="1:6" s="76" customFormat="1" ht="25.5">
      <c r="A84" s="62" t="s">
        <v>16</v>
      </c>
      <c r="B84" s="63" t="s">
        <v>15</v>
      </c>
      <c r="C84" s="63" t="s">
        <v>14</v>
      </c>
      <c r="D84" s="62" t="s">
        <v>13</v>
      </c>
      <c r="E84" s="64" t="s">
        <v>12</v>
      </c>
      <c r="F84" s="64" t="s">
        <v>11</v>
      </c>
    </row>
    <row r="85" spans="1:6" ht="16.5">
      <c r="A85" s="72"/>
      <c r="B85" s="73"/>
      <c r="C85" s="72"/>
      <c r="D85" s="74"/>
      <c r="E85" s="75"/>
      <c r="F85" s="86"/>
    </row>
    <row r="86" spans="1:6" ht="63.75">
      <c r="A86" s="77" t="s">
        <v>105</v>
      </c>
      <c r="B86" s="24" t="s">
        <v>63</v>
      </c>
      <c r="C86" s="78" t="s">
        <v>6</v>
      </c>
      <c r="D86" s="79">
        <v>1</v>
      </c>
      <c r="E86" s="80"/>
      <c r="F86" s="81">
        <f>D86*E86</f>
        <v>0</v>
      </c>
    </row>
    <row r="87" spans="1:6" ht="16.5">
      <c r="A87" s="72"/>
      <c r="B87" s="73"/>
      <c r="C87" s="72"/>
      <c r="D87" s="74"/>
      <c r="E87" s="75"/>
      <c r="F87" s="86"/>
    </row>
    <row r="88" spans="1:6" ht="51">
      <c r="A88" s="82" t="s">
        <v>106</v>
      </c>
      <c r="B88" s="24" t="s">
        <v>75</v>
      </c>
      <c r="C88" s="78"/>
      <c r="D88" s="79"/>
      <c r="E88" s="80"/>
      <c r="F88" s="81"/>
    </row>
    <row r="89" spans="1:6" ht="16.5">
      <c r="A89" s="83"/>
      <c r="B89" s="24" t="s">
        <v>51</v>
      </c>
      <c r="C89" s="78" t="s">
        <v>9</v>
      </c>
      <c r="D89" s="79">
        <v>1</v>
      </c>
      <c r="E89" s="80"/>
      <c r="F89" s="81">
        <f>D89*E89</f>
        <v>0</v>
      </c>
    </row>
    <row r="90" spans="1:6" ht="16.5">
      <c r="A90" s="84"/>
      <c r="B90" s="24" t="s">
        <v>52</v>
      </c>
      <c r="C90" s="78" t="s">
        <v>9</v>
      </c>
      <c r="D90" s="79">
        <v>1</v>
      </c>
      <c r="E90" s="80"/>
      <c r="F90" s="81">
        <f>D90*E90</f>
        <v>0</v>
      </c>
    </row>
    <row r="91" spans="1:6" ht="16.5">
      <c r="A91" s="72"/>
      <c r="B91" s="73"/>
      <c r="C91" s="72"/>
      <c r="D91" s="74"/>
      <c r="E91" s="75"/>
      <c r="F91" s="86"/>
    </row>
    <row r="92" spans="1:6" ht="51">
      <c r="A92" s="77" t="s">
        <v>138</v>
      </c>
      <c r="B92" s="24" t="s">
        <v>123</v>
      </c>
      <c r="C92" s="78" t="s">
        <v>9</v>
      </c>
      <c r="D92" s="79">
        <v>4</v>
      </c>
      <c r="E92" s="80"/>
      <c r="F92" s="81">
        <f>D92*E92</f>
        <v>0</v>
      </c>
    </row>
    <row r="93" spans="1:6" ht="16.5">
      <c r="A93" s="72"/>
      <c r="B93" s="73"/>
      <c r="C93" s="72"/>
      <c r="D93" s="74"/>
      <c r="E93" s="75"/>
      <c r="F93" s="86"/>
    </row>
    <row r="94" spans="1:6" ht="16.5">
      <c r="A94" s="72"/>
      <c r="B94" s="149" t="s">
        <v>66</v>
      </c>
      <c r="C94" s="150"/>
      <c r="D94" s="150"/>
      <c r="E94" s="150"/>
      <c r="F94" s="50">
        <f>SUM(F86:F92)</f>
        <v>0</v>
      </c>
    </row>
    <row r="95" spans="1:6" ht="16.5">
      <c r="A95" s="87"/>
      <c r="B95" s="88"/>
      <c r="C95" s="89"/>
      <c r="D95" s="74"/>
      <c r="E95" s="75"/>
      <c r="F95" s="75"/>
    </row>
    <row r="97" spans="1:6" ht="16.5">
      <c r="A97" s="20" t="s">
        <v>113</v>
      </c>
      <c r="B97" s="21" t="s">
        <v>104</v>
      </c>
      <c r="C97" s="22"/>
      <c r="D97" s="22"/>
      <c r="E97" s="48"/>
      <c r="F97" s="50"/>
    </row>
    <row r="98" spans="1:6" ht="16.5">
      <c r="A98" s="72"/>
      <c r="B98" s="73"/>
      <c r="C98" s="72"/>
      <c r="D98" s="74"/>
      <c r="E98" s="75"/>
      <c r="F98" s="86"/>
    </row>
    <row r="99" spans="1:6" s="76" customFormat="1" ht="25.5">
      <c r="A99" s="62" t="s">
        <v>16</v>
      </c>
      <c r="B99" s="63" t="s">
        <v>15</v>
      </c>
      <c r="C99" s="63" t="s">
        <v>14</v>
      </c>
      <c r="D99" s="62" t="s">
        <v>13</v>
      </c>
      <c r="E99" s="64" t="s">
        <v>12</v>
      </c>
      <c r="F99" s="64" t="s">
        <v>11</v>
      </c>
    </row>
    <row r="100" spans="1:6" ht="16.5">
      <c r="A100" s="72"/>
      <c r="B100" s="73"/>
      <c r="C100" s="72"/>
      <c r="D100" s="74"/>
      <c r="E100" s="75"/>
      <c r="F100" s="86"/>
    </row>
    <row r="101" spans="1:6" ht="87" customHeight="1">
      <c r="A101" s="77" t="s">
        <v>114</v>
      </c>
      <c r="B101" s="24" t="s">
        <v>139</v>
      </c>
      <c r="C101" s="78" t="s">
        <v>6</v>
      </c>
      <c r="D101" s="79">
        <v>1</v>
      </c>
      <c r="E101" s="80"/>
      <c r="F101" s="81">
        <f>D101*E101</f>
        <v>0</v>
      </c>
    </row>
    <row r="102" spans="1:6" ht="16.5">
      <c r="A102" s="72"/>
      <c r="B102" s="73"/>
      <c r="C102" s="72"/>
      <c r="D102" s="74"/>
      <c r="E102" s="75"/>
      <c r="F102" s="86"/>
    </row>
    <row r="103" spans="1:6" ht="73.5" customHeight="1">
      <c r="A103" s="77" t="s">
        <v>115</v>
      </c>
      <c r="B103" s="127" t="s">
        <v>140</v>
      </c>
      <c r="C103" s="78" t="s">
        <v>9</v>
      </c>
      <c r="D103" s="79">
        <v>1</v>
      </c>
      <c r="E103" s="80"/>
      <c r="F103" s="81">
        <f>D103*E103</f>
        <v>0</v>
      </c>
    </row>
    <row r="104" spans="1:6" ht="16.5">
      <c r="A104" s="72"/>
      <c r="B104" s="73"/>
      <c r="C104" s="72"/>
      <c r="D104" s="74"/>
      <c r="E104" s="75"/>
      <c r="F104" s="86"/>
    </row>
    <row r="105" spans="1:6" ht="16.5">
      <c r="A105" s="72"/>
      <c r="B105" s="149" t="s">
        <v>116</v>
      </c>
      <c r="C105" s="150"/>
      <c r="D105" s="150"/>
      <c r="E105" s="150"/>
      <c r="F105" s="50">
        <f>SUM(F101:F103)</f>
        <v>0</v>
      </c>
    </row>
  </sheetData>
  <sheetProtection/>
  <mergeCells count="17">
    <mergeCell ref="A44:A45"/>
    <mergeCell ref="C44:C45"/>
    <mergeCell ref="D44:D45"/>
    <mergeCell ref="E44:E45"/>
    <mergeCell ref="F44:F45"/>
    <mergeCell ref="A1:F1"/>
    <mergeCell ref="A3:F3"/>
    <mergeCell ref="A11:A13"/>
    <mergeCell ref="A15:A17"/>
    <mergeCell ref="B26:E26"/>
    <mergeCell ref="B38:E38"/>
    <mergeCell ref="B59:E59"/>
    <mergeCell ref="B71:E71"/>
    <mergeCell ref="B79:E79"/>
    <mergeCell ref="B94:E94"/>
    <mergeCell ref="B105:E105"/>
    <mergeCell ref="B51:E51"/>
  </mergeCells>
  <printOptions/>
  <pageMargins left="0.6299212598425197" right="0.2362204724409449" top="0.7480314960629921" bottom="0.7480314960629921" header="0.31496062992125984" footer="0.31496062992125984"/>
  <pageSetup fitToHeight="0" fitToWidth="1" horizontalDpi="1200" verticalDpi="1200" orientation="portrait" paperSize="9" scale="80" r:id="rId1"/>
  <rowBreaks count="7" manualBreakCount="7">
    <brk id="27" max="255" man="1"/>
    <brk id="39" max="255" man="1"/>
    <brk id="52" max="255" man="1"/>
    <brk id="60" max="255" man="1"/>
    <brk id="72" max="255" man="1"/>
    <brk id="81" max="255" man="1"/>
    <brk id="96" max="255" man="1"/>
  </rowBreaks>
</worksheet>
</file>

<file path=xl/worksheets/sheet4.xml><?xml version="1.0" encoding="utf-8"?>
<worksheet xmlns="http://schemas.openxmlformats.org/spreadsheetml/2006/main" xmlns:r="http://schemas.openxmlformats.org/officeDocument/2006/relationships">
  <sheetPr>
    <pageSetUpPr fitToPage="1"/>
  </sheetPr>
  <dimension ref="B1:L22"/>
  <sheetViews>
    <sheetView showZeros="0" view="pageLayout" zoomScale="115" zoomScaleSheetLayoutView="100" zoomScalePageLayoutView="115" workbookViewId="0" topLeftCell="A1">
      <selection activeCell="C20" sqref="C20"/>
    </sheetView>
  </sheetViews>
  <sheetFormatPr defaultColWidth="7.57421875" defaultRowHeight="15"/>
  <cols>
    <col min="1" max="1" width="3.421875" style="71" customWidth="1"/>
    <col min="2" max="2" width="5.140625" style="71" customWidth="1"/>
    <col min="3" max="10" width="7.57421875" style="71" customWidth="1"/>
    <col min="11" max="11" width="23.57421875" style="117" customWidth="1"/>
    <col min="12" max="16384" width="7.57421875" style="71" customWidth="1"/>
  </cols>
  <sheetData>
    <row r="1" spans="2:11" ht="12.75">
      <c r="B1" s="96"/>
      <c r="C1" s="97"/>
      <c r="D1" s="97"/>
      <c r="E1" s="97"/>
      <c r="F1" s="97"/>
      <c r="G1" s="97"/>
      <c r="H1" s="97"/>
      <c r="I1" s="97"/>
      <c r="J1" s="97"/>
      <c r="K1" s="98"/>
    </row>
    <row r="2" spans="2:11" ht="16.5" thickBot="1">
      <c r="B2" s="165" t="s">
        <v>160</v>
      </c>
      <c r="C2" s="166"/>
      <c r="D2" s="166"/>
      <c r="E2" s="166"/>
      <c r="F2" s="166"/>
      <c r="G2" s="166"/>
      <c r="H2" s="166"/>
      <c r="I2" s="166"/>
      <c r="J2" s="166"/>
      <c r="K2" s="167"/>
    </row>
    <row r="3" spans="2:11" ht="23.25">
      <c r="B3" s="99"/>
      <c r="C3" s="100"/>
      <c r="K3" s="101"/>
    </row>
    <row r="4" spans="2:12" ht="16.5">
      <c r="B4" s="28" t="s">
        <v>4</v>
      </c>
      <c r="C4" s="164" t="s">
        <v>27</v>
      </c>
      <c r="D4" s="164"/>
      <c r="E4" s="164"/>
      <c r="F4" s="164"/>
      <c r="G4" s="164"/>
      <c r="H4" s="164"/>
      <c r="I4" s="164"/>
      <c r="J4" s="164"/>
      <c r="K4" s="59">
        <f>'3. PROSTORIJA 1 '!F26</f>
        <v>0</v>
      </c>
      <c r="L4" s="27"/>
    </row>
    <row r="5" spans="2:12" ht="16.5">
      <c r="B5" s="28" t="s">
        <v>3</v>
      </c>
      <c r="C5" s="164" t="s">
        <v>28</v>
      </c>
      <c r="D5" s="164"/>
      <c r="E5" s="164"/>
      <c r="F5" s="164"/>
      <c r="G5" s="164"/>
      <c r="H5" s="164"/>
      <c r="I5" s="164"/>
      <c r="J5" s="164"/>
      <c r="K5" s="59">
        <f>'3. PROSTORIJA 1 '!F38</f>
        <v>0</v>
      </c>
      <c r="L5" s="27"/>
    </row>
    <row r="6" spans="2:12" ht="16.5">
      <c r="B6" s="28" t="s">
        <v>2</v>
      </c>
      <c r="C6" s="164" t="s">
        <v>34</v>
      </c>
      <c r="D6" s="164"/>
      <c r="E6" s="164"/>
      <c r="F6" s="164"/>
      <c r="G6" s="164"/>
      <c r="H6" s="164"/>
      <c r="I6" s="164"/>
      <c r="J6" s="164"/>
      <c r="K6" s="59">
        <f>'3. PROSTORIJA 1 '!F51</f>
        <v>0</v>
      </c>
      <c r="L6" s="27"/>
    </row>
    <row r="7" spans="2:12" ht="16.5">
      <c r="B7" s="28" t="s">
        <v>1</v>
      </c>
      <c r="C7" s="164" t="s">
        <v>141</v>
      </c>
      <c r="D7" s="164"/>
      <c r="E7" s="164"/>
      <c r="F7" s="164"/>
      <c r="G7" s="164"/>
      <c r="H7" s="164"/>
      <c r="I7" s="164"/>
      <c r="J7" s="164"/>
      <c r="K7" s="59">
        <f>'3. PROSTORIJA 1 '!F59</f>
        <v>0</v>
      </c>
      <c r="L7" s="27"/>
    </row>
    <row r="8" spans="2:12" ht="16.5">
      <c r="B8" s="28" t="s">
        <v>10</v>
      </c>
      <c r="C8" s="164" t="s">
        <v>39</v>
      </c>
      <c r="D8" s="164"/>
      <c r="E8" s="164"/>
      <c r="F8" s="164"/>
      <c r="G8" s="164"/>
      <c r="H8" s="164"/>
      <c r="I8" s="164"/>
      <c r="J8" s="164"/>
      <c r="K8" s="59">
        <f>'3. PROSTORIJA 1 '!F71</f>
        <v>0</v>
      </c>
      <c r="L8" s="27"/>
    </row>
    <row r="9" spans="2:12" ht="16.5">
      <c r="B9" s="28" t="s">
        <v>10</v>
      </c>
      <c r="C9" s="164" t="s">
        <v>53</v>
      </c>
      <c r="D9" s="164"/>
      <c r="E9" s="164"/>
      <c r="F9" s="164"/>
      <c r="G9" s="164"/>
      <c r="H9" s="164"/>
      <c r="I9" s="164"/>
      <c r="J9" s="164"/>
      <c r="K9" s="59">
        <f>'3. PROSTORIJA 1 '!F79</f>
        <v>0</v>
      </c>
      <c r="L9" s="27"/>
    </row>
    <row r="10" spans="2:12" ht="16.5">
      <c r="B10" s="28" t="s">
        <v>103</v>
      </c>
      <c r="C10" s="164" t="s">
        <v>67</v>
      </c>
      <c r="D10" s="164"/>
      <c r="E10" s="164"/>
      <c r="F10" s="164"/>
      <c r="G10" s="164"/>
      <c r="H10" s="164"/>
      <c r="I10" s="164"/>
      <c r="J10" s="164"/>
      <c r="K10" s="59">
        <f>'3. PROSTORIJA 1 '!F94</f>
        <v>0</v>
      </c>
      <c r="L10" s="27"/>
    </row>
    <row r="11" spans="2:12" ht="16.5">
      <c r="B11" s="28" t="s">
        <v>113</v>
      </c>
      <c r="C11" s="164" t="s">
        <v>104</v>
      </c>
      <c r="D11" s="164"/>
      <c r="E11" s="164"/>
      <c r="F11" s="164"/>
      <c r="G11" s="164"/>
      <c r="H11" s="164"/>
      <c r="I11" s="164"/>
      <c r="J11" s="164"/>
      <c r="K11" s="59">
        <f>'3. PROSTORIJA 1 '!F105</f>
        <v>0</v>
      </c>
      <c r="L11" s="27"/>
    </row>
    <row r="12" spans="2:12" ht="16.5">
      <c r="B12" s="66"/>
      <c r="C12" s="29"/>
      <c r="D12" s="29"/>
      <c r="E12" s="29"/>
      <c r="F12" s="29"/>
      <c r="G12" s="29"/>
      <c r="H12" s="29"/>
      <c r="I12" s="29"/>
      <c r="J12" s="29"/>
      <c r="K12" s="67"/>
      <c r="L12" s="27"/>
    </row>
    <row r="13" spans="2:12" ht="16.5">
      <c r="B13" s="33"/>
      <c r="C13" s="168" t="s">
        <v>18</v>
      </c>
      <c r="D13" s="168"/>
      <c r="E13" s="168"/>
      <c r="F13" s="168"/>
      <c r="G13" s="168"/>
      <c r="H13" s="168"/>
      <c r="I13" s="168"/>
      <c r="J13" s="168"/>
      <c r="K13" s="60">
        <f>SUM(K4:K12)</f>
        <v>0</v>
      </c>
      <c r="L13" s="27"/>
    </row>
    <row r="14" spans="2:12" ht="16.5">
      <c r="B14" s="68"/>
      <c r="C14" s="31"/>
      <c r="D14" s="31"/>
      <c r="E14" s="31"/>
      <c r="F14" s="31"/>
      <c r="G14" s="31"/>
      <c r="H14" s="31"/>
      <c r="I14" s="31"/>
      <c r="J14" s="31"/>
      <c r="K14" s="67"/>
      <c r="L14" s="27"/>
    </row>
    <row r="15" spans="2:12" ht="16.5">
      <c r="B15" s="33"/>
      <c r="C15" s="168" t="s">
        <v>17</v>
      </c>
      <c r="D15" s="168"/>
      <c r="E15" s="168"/>
      <c r="F15" s="168"/>
      <c r="G15" s="168"/>
      <c r="H15" s="168"/>
      <c r="I15" s="168"/>
      <c r="J15" s="168"/>
      <c r="K15" s="60">
        <f>K13*0.25</f>
        <v>0</v>
      </c>
      <c r="L15" s="27"/>
    </row>
    <row r="16" spans="2:12" ht="16.5">
      <c r="B16" s="68"/>
      <c r="C16" s="31"/>
      <c r="D16" s="31"/>
      <c r="E16" s="31"/>
      <c r="F16" s="31"/>
      <c r="G16" s="31"/>
      <c r="H16" s="31"/>
      <c r="I16" s="31"/>
      <c r="J16" s="31"/>
      <c r="K16" s="67"/>
      <c r="L16" s="27"/>
    </row>
    <row r="17" spans="2:12" ht="16.5">
      <c r="B17" s="33"/>
      <c r="C17" s="168" t="s">
        <v>45</v>
      </c>
      <c r="D17" s="168"/>
      <c r="E17" s="168"/>
      <c r="F17" s="168"/>
      <c r="G17" s="168"/>
      <c r="H17" s="168"/>
      <c r="I17" s="168"/>
      <c r="J17" s="168"/>
      <c r="K17" s="60">
        <f>SUM(K13:K15)</f>
        <v>0</v>
      </c>
      <c r="L17" s="27"/>
    </row>
    <row r="18" spans="2:12" ht="16.5">
      <c r="B18" s="68"/>
      <c r="C18" s="31"/>
      <c r="D18" s="27"/>
      <c r="E18" s="27"/>
      <c r="F18" s="27"/>
      <c r="G18" s="27"/>
      <c r="H18" s="27"/>
      <c r="I18" s="27"/>
      <c r="J18" s="27"/>
      <c r="K18" s="69"/>
      <c r="L18" s="27"/>
    </row>
    <row r="19" spans="2:12" ht="16.5">
      <c r="B19" s="66"/>
      <c r="C19" s="102" t="s">
        <v>167</v>
      </c>
      <c r="D19" s="103"/>
      <c r="E19" s="103"/>
      <c r="F19" s="103"/>
      <c r="G19" s="103"/>
      <c r="H19" s="103"/>
      <c r="J19" s="103"/>
      <c r="K19" s="104"/>
      <c r="L19" s="27"/>
    </row>
    <row r="20" spans="2:12" ht="16.5">
      <c r="B20" s="70"/>
      <c r="C20" s="105"/>
      <c r="D20" s="106"/>
      <c r="E20" s="107"/>
      <c r="F20" s="107"/>
      <c r="G20" s="108"/>
      <c r="H20" s="109"/>
      <c r="I20" s="110"/>
      <c r="J20" s="107"/>
      <c r="K20" s="111"/>
      <c r="L20" s="27"/>
    </row>
    <row r="22" spans="3:9" ht="12.75">
      <c r="C22" s="112"/>
      <c r="D22" s="113"/>
      <c r="E22" s="114"/>
      <c r="F22" s="115"/>
      <c r="G22" s="114"/>
      <c r="H22" s="113"/>
      <c r="I22" s="116"/>
    </row>
  </sheetData>
  <sheetProtection/>
  <mergeCells count="12">
    <mergeCell ref="C7:J7"/>
    <mergeCell ref="C11:J11"/>
    <mergeCell ref="C10:J10"/>
    <mergeCell ref="B2:K2"/>
    <mergeCell ref="C13:J13"/>
    <mergeCell ref="C15:J15"/>
    <mergeCell ref="C17:J17"/>
    <mergeCell ref="C4:J4"/>
    <mergeCell ref="C5:J5"/>
    <mergeCell ref="C6:J6"/>
    <mergeCell ref="C8:J8"/>
    <mergeCell ref="C9:J9"/>
  </mergeCells>
  <printOptions/>
  <pageMargins left="0.6299212598425197" right="0.2362204724409449" top="0.7480314960629921" bottom="0.7480314960629921" header="0.31496062992125984" footer="0.31496062992125984"/>
  <pageSetup fitToHeight="0" fitToWidth="1" horizontalDpi="600" verticalDpi="600" orientation="portrait" paperSize="9" r:id="rId1"/>
  <headerFooter alignWithMargins="0">
    <oddHeader>&amp;C&amp;10Sveučilište u Rijeci - Pravni fakultet - Uređenje tri prostorije unutar fakulteta
Str. &amp;P</oddHeader>
    <oddFooter>&amp;C&amp;10Maat design j.d.o.o.  -  Opatija  -  OIB: 61051903386  -  Put za Forticu 4, Matulji</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91"/>
  <sheetViews>
    <sheetView zoomScalePageLayoutView="0" workbookViewId="0" topLeftCell="A1">
      <selection activeCell="J83" sqref="J83"/>
    </sheetView>
  </sheetViews>
  <sheetFormatPr defaultColWidth="9.140625" defaultRowHeight="15"/>
  <cols>
    <col min="1" max="1" width="7.00390625" style="90" customWidth="1"/>
    <col min="2" max="2" width="72.7109375" style="71" customWidth="1"/>
    <col min="3" max="3" width="4.140625" style="90" customWidth="1"/>
    <col min="4" max="4" width="7.7109375" style="90" customWidth="1"/>
    <col min="5" max="5" width="14.00390625" style="117" customWidth="1"/>
    <col min="6" max="6" width="12.421875" style="120" customWidth="1"/>
    <col min="7" max="16384" width="9.140625" style="71" customWidth="1"/>
  </cols>
  <sheetData>
    <row r="1" spans="1:6" ht="18">
      <c r="A1" s="151" t="s">
        <v>57</v>
      </c>
      <c r="B1" s="151"/>
      <c r="C1" s="151"/>
      <c r="D1" s="151"/>
      <c r="E1" s="151"/>
      <c r="F1" s="151"/>
    </row>
    <row r="2" spans="1:6" ht="16.5">
      <c r="A2" s="72"/>
      <c r="B2" s="73"/>
      <c r="C2" s="72"/>
      <c r="D2" s="74"/>
      <c r="E2" s="75"/>
      <c r="F2" s="75"/>
    </row>
    <row r="3" spans="1:6" ht="15.75">
      <c r="A3" s="152" t="s">
        <v>161</v>
      </c>
      <c r="B3" s="153"/>
      <c r="C3" s="153"/>
      <c r="D3" s="153"/>
      <c r="E3" s="153"/>
      <c r="F3" s="154"/>
    </row>
    <row r="4" spans="1:6" ht="16.5">
      <c r="A4" s="72"/>
      <c r="B4" s="73"/>
      <c r="C4" s="72"/>
      <c r="D4" s="74"/>
      <c r="E4" s="75"/>
      <c r="F4" s="75"/>
    </row>
    <row r="5" spans="1:6" ht="16.5">
      <c r="A5" s="20" t="s">
        <v>4</v>
      </c>
      <c r="B5" s="21" t="s">
        <v>27</v>
      </c>
      <c r="C5" s="22"/>
      <c r="D5" s="22"/>
      <c r="E5" s="48"/>
      <c r="F5" s="49"/>
    </row>
    <row r="6" spans="1:6" ht="13.5">
      <c r="A6" s="72"/>
      <c r="B6" s="73"/>
      <c r="C6" s="72"/>
      <c r="D6" s="72"/>
      <c r="E6" s="118"/>
      <c r="F6" s="119"/>
    </row>
    <row r="7" spans="1:6" s="76" customFormat="1" ht="27">
      <c r="A7" s="47" t="s">
        <v>16</v>
      </c>
      <c r="B7" s="13" t="s">
        <v>15</v>
      </c>
      <c r="C7" s="13" t="s">
        <v>14</v>
      </c>
      <c r="D7" s="12" t="s">
        <v>13</v>
      </c>
      <c r="E7" s="14" t="s">
        <v>12</v>
      </c>
      <c r="F7" s="14" t="s">
        <v>11</v>
      </c>
    </row>
    <row r="8" spans="1:6" ht="16.5">
      <c r="A8" s="72"/>
      <c r="B8" s="73"/>
      <c r="C8" s="72"/>
      <c r="D8" s="74"/>
      <c r="E8" s="75"/>
      <c r="F8" s="75"/>
    </row>
    <row r="9" spans="1:6" ht="38.25">
      <c r="A9" s="77" t="s">
        <v>20</v>
      </c>
      <c r="B9" s="24" t="s">
        <v>68</v>
      </c>
      <c r="C9" s="78" t="s">
        <v>50</v>
      </c>
      <c r="D9" s="79">
        <v>20</v>
      </c>
      <c r="E9" s="80"/>
      <c r="F9" s="81">
        <f>D9*E9</f>
        <v>0</v>
      </c>
    </row>
    <row r="10" spans="1:6" ht="16.5">
      <c r="A10" s="72"/>
      <c r="B10" s="73"/>
      <c r="C10" s="72"/>
      <c r="D10" s="74"/>
      <c r="E10" s="75"/>
      <c r="F10" s="75"/>
    </row>
    <row r="11" spans="1:6" ht="38.25">
      <c r="A11" s="155" t="s">
        <v>21</v>
      </c>
      <c r="B11" s="24" t="s">
        <v>126</v>
      </c>
      <c r="C11" s="78"/>
      <c r="D11" s="79"/>
      <c r="E11" s="80"/>
      <c r="F11" s="81"/>
    </row>
    <row r="12" spans="1:6" ht="16.5">
      <c r="A12" s="157"/>
      <c r="B12" s="24" t="s">
        <v>51</v>
      </c>
      <c r="C12" s="78" t="s">
        <v>9</v>
      </c>
      <c r="D12" s="79">
        <v>1</v>
      </c>
      <c r="E12" s="80"/>
      <c r="F12" s="81">
        <f>D12*E12</f>
        <v>0</v>
      </c>
    </row>
    <row r="13" spans="1:6" ht="16.5">
      <c r="A13" s="72"/>
      <c r="B13" s="73"/>
      <c r="C13" s="72"/>
      <c r="D13" s="74"/>
      <c r="E13" s="75"/>
      <c r="F13" s="75"/>
    </row>
    <row r="14" spans="1:6" ht="38.25">
      <c r="A14" s="82" t="s">
        <v>22</v>
      </c>
      <c r="B14" s="24" t="s">
        <v>124</v>
      </c>
      <c r="C14" s="78"/>
      <c r="D14" s="79"/>
      <c r="E14" s="80"/>
      <c r="F14" s="81"/>
    </row>
    <row r="15" spans="1:6" ht="16.5">
      <c r="A15" s="83"/>
      <c r="B15" s="24" t="s">
        <v>51</v>
      </c>
      <c r="C15" s="78" t="s">
        <v>9</v>
      </c>
      <c r="D15" s="79">
        <v>6</v>
      </c>
      <c r="E15" s="80"/>
      <c r="F15" s="81">
        <f>D15*E15</f>
        <v>0</v>
      </c>
    </row>
    <row r="16" spans="1:6" ht="16.5">
      <c r="A16" s="84"/>
      <c r="B16" s="24" t="s">
        <v>52</v>
      </c>
      <c r="C16" s="78" t="s">
        <v>9</v>
      </c>
      <c r="D16" s="79">
        <v>6</v>
      </c>
      <c r="E16" s="80"/>
      <c r="F16" s="81">
        <f>D16*E16</f>
        <v>0</v>
      </c>
    </row>
    <row r="17" spans="1:6" ht="16.5">
      <c r="A17" s="72"/>
      <c r="B17" s="73"/>
      <c r="C17" s="72"/>
      <c r="D17" s="74"/>
      <c r="E17" s="75"/>
      <c r="F17" s="75"/>
    </row>
    <row r="18" spans="1:6" ht="51">
      <c r="A18" s="77" t="s">
        <v>23</v>
      </c>
      <c r="B18" s="24" t="s">
        <v>91</v>
      </c>
      <c r="C18" s="78" t="s">
        <v>6</v>
      </c>
      <c r="D18" s="79">
        <v>1</v>
      </c>
      <c r="E18" s="80"/>
      <c r="F18" s="81">
        <f>D18*E18</f>
        <v>0</v>
      </c>
    </row>
    <row r="19" spans="1:6" ht="16.5">
      <c r="A19" s="72"/>
      <c r="B19" s="73"/>
      <c r="C19" s="72"/>
      <c r="D19" s="74"/>
      <c r="E19" s="75"/>
      <c r="F19" s="75"/>
    </row>
    <row r="20" spans="1:6" ht="16.5">
      <c r="A20" s="72"/>
      <c r="B20" s="149" t="s">
        <v>76</v>
      </c>
      <c r="C20" s="150"/>
      <c r="D20" s="150"/>
      <c r="E20" s="150"/>
      <c r="F20" s="49">
        <f>SUM(F9:F18)</f>
        <v>0</v>
      </c>
    </row>
    <row r="21" spans="1:6" ht="16.5">
      <c r="A21" s="20" t="s">
        <v>3</v>
      </c>
      <c r="B21" s="21" t="s">
        <v>69</v>
      </c>
      <c r="C21" s="22"/>
      <c r="D21" s="22"/>
      <c r="E21" s="48"/>
      <c r="F21" s="49"/>
    </row>
    <row r="22" spans="1:6" ht="16.5">
      <c r="A22" s="72"/>
      <c r="B22" s="73"/>
      <c r="C22" s="72"/>
      <c r="D22" s="74"/>
      <c r="E22" s="75"/>
      <c r="F22" s="75"/>
    </row>
    <row r="23" spans="1:6" s="76" customFormat="1" ht="25.5">
      <c r="A23" s="62" t="s">
        <v>16</v>
      </c>
      <c r="B23" s="63" t="s">
        <v>15</v>
      </c>
      <c r="C23" s="63" t="s">
        <v>14</v>
      </c>
      <c r="D23" s="62" t="s">
        <v>13</v>
      </c>
      <c r="E23" s="64" t="s">
        <v>12</v>
      </c>
      <c r="F23" s="65" t="s">
        <v>11</v>
      </c>
    </row>
    <row r="24" spans="1:6" ht="16.5">
      <c r="A24" s="72"/>
      <c r="B24" s="73"/>
      <c r="C24" s="72"/>
      <c r="D24" s="74"/>
      <c r="E24" s="75"/>
      <c r="F24" s="75"/>
    </row>
    <row r="25" spans="1:6" ht="216.75" customHeight="1">
      <c r="A25" s="77" t="s">
        <v>29</v>
      </c>
      <c r="B25" s="24" t="s">
        <v>101</v>
      </c>
      <c r="C25" s="78" t="s">
        <v>7</v>
      </c>
      <c r="D25" s="79">
        <v>9.5</v>
      </c>
      <c r="E25" s="80"/>
      <c r="F25" s="81">
        <f>D25*E25</f>
        <v>0</v>
      </c>
    </row>
    <row r="26" spans="1:6" ht="16.5">
      <c r="A26" s="72"/>
      <c r="B26" s="73"/>
      <c r="C26" s="72"/>
      <c r="D26" s="74"/>
      <c r="E26" s="75"/>
      <c r="F26" s="75"/>
    </row>
    <row r="27" spans="1:6" ht="99.75" customHeight="1">
      <c r="A27" s="77" t="s">
        <v>30</v>
      </c>
      <c r="B27" s="24" t="s">
        <v>92</v>
      </c>
      <c r="C27" s="78" t="s">
        <v>7</v>
      </c>
      <c r="D27" s="79">
        <v>2</v>
      </c>
      <c r="E27" s="80"/>
      <c r="F27" s="81">
        <f>D27*E27</f>
        <v>0</v>
      </c>
    </row>
    <row r="28" spans="1:6" ht="16.5">
      <c r="A28" s="72"/>
      <c r="B28" s="73"/>
      <c r="C28" s="72"/>
      <c r="D28" s="74"/>
      <c r="E28" s="75"/>
      <c r="F28" s="75"/>
    </row>
    <row r="29" spans="1:6" ht="82.5" customHeight="1">
      <c r="A29" s="77" t="s">
        <v>31</v>
      </c>
      <c r="B29" s="24" t="s">
        <v>93</v>
      </c>
      <c r="C29" s="78" t="s">
        <v>9</v>
      </c>
      <c r="D29" s="79">
        <v>2</v>
      </c>
      <c r="E29" s="80"/>
      <c r="F29" s="81">
        <f>D29*E29</f>
        <v>0</v>
      </c>
    </row>
    <row r="30" spans="1:6" ht="16.5">
      <c r="A30" s="130"/>
      <c r="B30" s="131"/>
      <c r="C30" s="130"/>
      <c r="D30" s="132"/>
      <c r="E30" s="133"/>
      <c r="F30" s="133"/>
    </row>
    <row r="31" spans="1:6" ht="114.75">
      <c r="A31" s="121" t="s">
        <v>32</v>
      </c>
      <c r="B31" s="122" t="s">
        <v>125</v>
      </c>
      <c r="C31" s="123" t="s">
        <v>7</v>
      </c>
      <c r="D31" s="124">
        <v>7.5</v>
      </c>
      <c r="E31" s="125"/>
      <c r="F31" s="126">
        <f>D31*E31</f>
        <v>0</v>
      </c>
    </row>
    <row r="32" spans="1:6" ht="16.5">
      <c r="A32" s="130"/>
      <c r="B32" s="131"/>
      <c r="C32" s="130"/>
      <c r="D32" s="132"/>
      <c r="E32" s="133"/>
      <c r="F32" s="133"/>
    </row>
    <row r="33" spans="1:6" ht="38.25">
      <c r="A33" s="121" t="s">
        <v>72</v>
      </c>
      <c r="B33" s="122" t="s">
        <v>150</v>
      </c>
      <c r="C33" s="123" t="s">
        <v>7</v>
      </c>
      <c r="D33" s="124">
        <v>2.8</v>
      </c>
      <c r="E33" s="125"/>
      <c r="F33" s="126">
        <f>D33*E33</f>
        <v>0</v>
      </c>
    </row>
    <row r="34" spans="1:6" ht="16.5">
      <c r="A34" s="72"/>
      <c r="B34" s="73"/>
      <c r="C34" s="72"/>
      <c r="D34" s="74"/>
      <c r="E34" s="75"/>
      <c r="F34" s="75"/>
    </row>
    <row r="35" spans="1:6" ht="16.5">
      <c r="A35" s="72"/>
      <c r="B35" s="149" t="s">
        <v>77</v>
      </c>
      <c r="C35" s="150"/>
      <c r="D35" s="150"/>
      <c r="E35" s="150"/>
      <c r="F35" s="49">
        <f>SUM(F25:F33)</f>
        <v>0</v>
      </c>
    </row>
    <row r="36" spans="1:6" ht="16.5">
      <c r="A36" s="20">
        <v>3</v>
      </c>
      <c r="B36" s="21" t="s">
        <v>70</v>
      </c>
      <c r="C36" s="22"/>
      <c r="D36" s="22"/>
      <c r="E36" s="48"/>
      <c r="F36" s="49"/>
    </row>
    <row r="37" spans="1:6" ht="16.5">
      <c r="A37" s="72"/>
      <c r="B37" s="73"/>
      <c r="C37" s="72"/>
      <c r="D37" s="74"/>
      <c r="E37" s="75"/>
      <c r="F37" s="75"/>
    </row>
    <row r="38" spans="1:6" s="76" customFormat="1" ht="25.5">
      <c r="A38" s="62" t="s">
        <v>16</v>
      </c>
      <c r="B38" s="63" t="s">
        <v>15</v>
      </c>
      <c r="C38" s="63" t="s">
        <v>14</v>
      </c>
      <c r="D38" s="62" t="s">
        <v>13</v>
      </c>
      <c r="E38" s="64" t="s">
        <v>12</v>
      </c>
      <c r="F38" s="65" t="s">
        <v>11</v>
      </c>
    </row>
    <row r="39" spans="1:6" ht="16.5">
      <c r="A39" s="72"/>
      <c r="B39" s="73"/>
      <c r="C39" s="72"/>
      <c r="D39" s="74"/>
      <c r="E39" s="75"/>
      <c r="F39" s="75"/>
    </row>
    <row r="40" spans="1:6" ht="76.5">
      <c r="A40" s="77" t="s">
        <v>35</v>
      </c>
      <c r="B40" s="24" t="s">
        <v>71</v>
      </c>
      <c r="C40" s="78" t="s">
        <v>9</v>
      </c>
      <c r="D40" s="79">
        <v>1</v>
      </c>
      <c r="E40" s="80"/>
      <c r="F40" s="81">
        <f>D40*E40</f>
        <v>0</v>
      </c>
    </row>
    <row r="41" spans="1:6" ht="16.5">
      <c r="A41" s="72"/>
      <c r="B41" s="73"/>
      <c r="C41" s="72"/>
      <c r="D41" s="74"/>
      <c r="E41" s="75"/>
      <c r="F41" s="75"/>
    </row>
    <row r="42" spans="1:6" ht="16.5">
      <c r="A42" s="72"/>
      <c r="B42" s="149" t="s">
        <v>78</v>
      </c>
      <c r="C42" s="150"/>
      <c r="D42" s="150"/>
      <c r="E42" s="150"/>
      <c r="F42" s="49">
        <f>SUM(F40:F41)</f>
        <v>0</v>
      </c>
    </row>
    <row r="43" spans="1:6" ht="16.5">
      <c r="A43" s="20" t="s">
        <v>1</v>
      </c>
      <c r="B43" s="21" t="s">
        <v>28</v>
      </c>
      <c r="C43" s="22"/>
      <c r="D43" s="22"/>
      <c r="E43" s="48"/>
      <c r="F43" s="49"/>
    </row>
    <row r="44" spans="1:6" ht="16.5">
      <c r="A44" s="72"/>
      <c r="B44" s="73"/>
      <c r="C44" s="72"/>
      <c r="D44" s="74"/>
      <c r="E44" s="75"/>
      <c r="F44" s="75"/>
    </row>
    <row r="45" spans="1:6" s="76" customFormat="1" ht="25.5">
      <c r="A45" s="62" t="s">
        <v>16</v>
      </c>
      <c r="B45" s="63" t="s">
        <v>15</v>
      </c>
      <c r="C45" s="63" t="s">
        <v>14</v>
      </c>
      <c r="D45" s="62" t="s">
        <v>13</v>
      </c>
      <c r="E45" s="64" t="s">
        <v>12</v>
      </c>
      <c r="F45" s="65" t="s">
        <v>11</v>
      </c>
    </row>
    <row r="46" spans="1:6" ht="16.5">
      <c r="A46" s="72"/>
      <c r="B46" s="73"/>
      <c r="C46" s="72"/>
      <c r="D46" s="74"/>
      <c r="E46" s="75"/>
      <c r="F46" s="75"/>
    </row>
    <row r="47" spans="1:6" ht="89.25">
      <c r="A47" s="77" t="s">
        <v>40</v>
      </c>
      <c r="B47" s="24" t="s">
        <v>94</v>
      </c>
      <c r="C47" s="78" t="s">
        <v>7</v>
      </c>
      <c r="D47" s="79">
        <v>3</v>
      </c>
      <c r="E47" s="80"/>
      <c r="F47" s="81">
        <f>D47*E47</f>
        <v>0</v>
      </c>
    </row>
    <row r="48" spans="1:6" ht="16.5">
      <c r="A48" s="72"/>
      <c r="B48" s="73"/>
      <c r="C48" s="72"/>
      <c r="D48" s="74"/>
      <c r="E48" s="75"/>
      <c r="F48" s="75"/>
    </row>
    <row r="49" spans="1:6" ht="89.25">
      <c r="A49" s="77" t="s">
        <v>54</v>
      </c>
      <c r="B49" s="24" t="s">
        <v>95</v>
      </c>
      <c r="C49" s="78" t="s">
        <v>7</v>
      </c>
      <c r="D49" s="79">
        <v>68</v>
      </c>
      <c r="E49" s="80"/>
      <c r="F49" s="81">
        <f>D49*E49</f>
        <v>0</v>
      </c>
    </row>
    <row r="50" spans="1:6" ht="16.5">
      <c r="A50" s="72"/>
      <c r="B50" s="73"/>
      <c r="C50" s="72"/>
      <c r="D50" s="74"/>
      <c r="E50" s="75"/>
      <c r="F50" s="75"/>
    </row>
    <row r="51" spans="1:6" ht="16.5">
      <c r="A51" s="72"/>
      <c r="B51" s="149" t="s">
        <v>79</v>
      </c>
      <c r="C51" s="150"/>
      <c r="D51" s="150"/>
      <c r="E51" s="150"/>
      <c r="F51" s="49">
        <f>SUM(F46:F49)</f>
        <v>0</v>
      </c>
    </row>
    <row r="52" spans="1:6" ht="16.5">
      <c r="A52" s="72"/>
      <c r="B52" s="73"/>
      <c r="C52" s="72"/>
      <c r="D52" s="74"/>
      <c r="E52" s="75"/>
      <c r="F52" s="75"/>
    </row>
    <row r="53" spans="1:6" ht="16.5">
      <c r="A53" s="72"/>
      <c r="B53" s="73"/>
      <c r="C53" s="72"/>
      <c r="D53" s="74"/>
      <c r="E53" s="75"/>
      <c r="F53" s="75"/>
    </row>
    <row r="54" spans="1:6" ht="16.5">
      <c r="A54" s="20" t="s">
        <v>10</v>
      </c>
      <c r="B54" s="21" t="s">
        <v>39</v>
      </c>
      <c r="C54" s="22"/>
      <c r="D54" s="22"/>
      <c r="E54" s="48"/>
      <c r="F54" s="49"/>
    </row>
    <row r="55" spans="1:6" ht="16.5">
      <c r="A55" s="72"/>
      <c r="B55" s="73"/>
      <c r="C55" s="72"/>
      <c r="D55" s="74"/>
      <c r="E55" s="75"/>
      <c r="F55" s="75"/>
    </row>
    <row r="56" spans="1:6" s="76" customFormat="1" ht="25.5">
      <c r="A56" s="62" t="s">
        <v>16</v>
      </c>
      <c r="B56" s="63" t="s">
        <v>15</v>
      </c>
      <c r="C56" s="63" t="s">
        <v>14</v>
      </c>
      <c r="D56" s="62" t="s">
        <v>13</v>
      </c>
      <c r="E56" s="64" t="s">
        <v>12</v>
      </c>
      <c r="F56" s="65" t="s">
        <v>11</v>
      </c>
    </row>
    <row r="57" spans="1:6" ht="16.5">
      <c r="A57" s="72"/>
      <c r="B57" s="73"/>
      <c r="C57" s="72"/>
      <c r="D57" s="74"/>
      <c r="E57" s="75"/>
      <c r="F57" s="75"/>
    </row>
    <row r="58" spans="1:6" ht="89.25">
      <c r="A58" s="77" t="s">
        <v>41</v>
      </c>
      <c r="B58" s="24" t="s">
        <v>88</v>
      </c>
      <c r="C58" s="78" t="s">
        <v>7</v>
      </c>
      <c r="D58" s="79">
        <v>93</v>
      </c>
      <c r="E58" s="80"/>
      <c r="F58" s="81">
        <f>D58*E58</f>
        <v>0</v>
      </c>
    </row>
    <row r="59" spans="1:6" ht="16.5">
      <c r="A59" s="72"/>
      <c r="B59" s="73"/>
      <c r="C59" s="72"/>
      <c r="D59" s="74"/>
      <c r="E59" s="75"/>
      <c r="F59" s="86"/>
    </row>
    <row r="60" spans="1:6" ht="63.75">
      <c r="A60" s="77" t="s">
        <v>42</v>
      </c>
      <c r="B60" s="24" t="s">
        <v>89</v>
      </c>
      <c r="C60" s="78" t="s">
        <v>55</v>
      </c>
      <c r="D60" s="79">
        <v>48</v>
      </c>
      <c r="E60" s="80"/>
      <c r="F60" s="81">
        <f>D60*E60</f>
        <v>0</v>
      </c>
    </row>
    <row r="61" spans="1:6" ht="16.5">
      <c r="A61" s="72"/>
      <c r="B61" s="73"/>
      <c r="C61" s="72"/>
      <c r="D61" s="74"/>
      <c r="E61" s="75"/>
      <c r="F61" s="75"/>
    </row>
    <row r="62" spans="1:6" ht="16.5">
      <c r="A62" s="72"/>
      <c r="B62" s="149" t="s">
        <v>80</v>
      </c>
      <c r="C62" s="150"/>
      <c r="D62" s="150"/>
      <c r="E62" s="150"/>
      <c r="F62" s="49">
        <f>SUM(F58:F60)</f>
        <v>0</v>
      </c>
    </row>
    <row r="63" spans="1:6" ht="16.5">
      <c r="A63" s="72"/>
      <c r="B63" s="73"/>
      <c r="C63" s="72"/>
      <c r="D63" s="74"/>
      <c r="E63" s="75"/>
      <c r="F63" s="75"/>
    </row>
    <row r="64" spans="4:6" ht="16.5">
      <c r="D64" s="91"/>
      <c r="E64" s="61"/>
      <c r="F64" s="61"/>
    </row>
    <row r="65" spans="1:6" ht="15.75" customHeight="1">
      <c r="A65" s="20" t="s">
        <v>0</v>
      </c>
      <c r="B65" s="21" t="s">
        <v>67</v>
      </c>
      <c r="C65" s="22"/>
      <c r="D65" s="22"/>
      <c r="E65" s="48"/>
      <c r="F65" s="50"/>
    </row>
    <row r="66" spans="1:6" ht="16.5">
      <c r="A66" s="72"/>
      <c r="B66" s="73"/>
      <c r="C66" s="72"/>
      <c r="D66" s="74"/>
      <c r="E66" s="75"/>
      <c r="F66" s="86"/>
    </row>
    <row r="67" spans="1:6" s="76" customFormat="1" ht="25.5">
      <c r="A67" s="62" t="s">
        <v>16</v>
      </c>
      <c r="B67" s="63" t="s">
        <v>15</v>
      </c>
      <c r="C67" s="63" t="s">
        <v>14</v>
      </c>
      <c r="D67" s="62" t="s">
        <v>13</v>
      </c>
      <c r="E67" s="64" t="s">
        <v>12</v>
      </c>
      <c r="F67" s="64" t="s">
        <v>11</v>
      </c>
    </row>
    <row r="68" spans="1:6" ht="16.5">
      <c r="A68" s="72"/>
      <c r="B68" s="73"/>
      <c r="C68" s="72"/>
      <c r="D68" s="74"/>
      <c r="E68" s="75"/>
      <c r="F68" s="86"/>
    </row>
    <row r="69" spans="1:6" ht="63.75">
      <c r="A69" s="77" t="s">
        <v>49</v>
      </c>
      <c r="B69" s="24" t="s">
        <v>74</v>
      </c>
      <c r="C69" s="78" t="s">
        <v>6</v>
      </c>
      <c r="D69" s="79">
        <v>1</v>
      </c>
      <c r="E69" s="80"/>
      <c r="F69" s="81">
        <f>D69*E69</f>
        <v>0</v>
      </c>
    </row>
    <row r="70" spans="1:6" ht="16.5">
      <c r="A70" s="72"/>
      <c r="B70" s="73"/>
      <c r="C70" s="72"/>
      <c r="D70" s="74"/>
      <c r="E70" s="75"/>
      <c r="F70" s="86"/>
    </row>
    <row r="71" spans="1:6" ht="53.25" customHeight="1">
      <c r="A71" s="82" t="s">
        <v>64</v>
      </c>
      <c r="B71" s="23" t="s">
        <v>128</v>
      </c>
      <c r="C71" s="138"/>
      <c r="D71" s="139"/>
      <c r="E71" s="140"/>
      <c r="F71" s="141"/>
    </row>
    <row r="72" spans="1:6" ht="16.5">
      <c r="A72" s="84"/>
      <c r="B72" s="85"/>
      <c r="C72" s="134" t="s">
        <v>9</v>
      </c>
      <c r="D72" s="135">
        <v>1</v>
      </c>
      <c r="E72" s="136"/>
      <c r="F72" s="137">
        <f>D72*E72</f>
        <v>0</v>
      </c>
    </row>
    <row r="73" spans="1:6" ht="16.5">
      <c r="A73" s="72"/>
      <c r="B73" s="73"/>
      <c r="C73" s="72"/>
      <c r="D73" s="74"/>
      <c r="E73" s="75"/>
      <c r="F73" s="86"/>
    </row>
    <row r="74" spans="1:6" ht="60" customHeight="1">
      <c r="A74" s="77" t="s">
        <v>65</v>
      </c>
      <c r="B74" s="24" t="s">
        <v>142</v>
      </c>
      <c r="C74" s="78" t="s">
        <v>9</v>
      </c>
      <c r="D74" s="79">
        <v>2</v>
      </c>
      <c r="E74" s="80"/>
      <c r="F74" s="81">
        <f>D74*E74</f>
        <v>0</v>
      </c>
    </row>
    <row r="75" spans="1:6" ht="16.5">
      <c r="A75" s="72"/>
      <c r="B75" s="73"/>
      <c r="C75" s="72"/>
      <c r="D75" s="74"/>
      <c r="E75" s="75"/>
      <c r="F75" s="86"/>
    </row>
    <row r="76" spans="1:6" ht="116.25" customHeight="1">
      <c r="A76" s="77" t="s">
        <v>65</v>
      </c>
      <c r="B76" s="24" t="s">
        <v>127</v>
      </c>
      <c r="C76" s="78" t="s">
        <v>9</v>
      </c>
      <c r="D76" s="79">
        <v>1</v>
      </c>
      <c r="E76" s="80"/>
      <c r="F76" s="81">
        <f>D76*E76</f>
        <v>0</v>
      </c>
    </row>
    <row r="77" spans="1:6" ht="16.5">
      <c r="A77" s="72"/>
      <c r="B77" s="73"/>
      <c r="C77" s="72"/>
      <c r="D77" s="74"/>
      <c r="E77" s="75"/>
      <c r="F77" s="86"/>
    </row>
    <row r="78" spans="1:6" ht="16.5">
      <c r="A78" s="72"/>
      <c r="B78" s="149" t="s">
        <v>66</v>
      </c>
      <c r="C78" s="150"/>
      <c r="D78" s="150"/>
      <c r="E78" s="150"/>
      <c r="F78" s="50">
        <f>SUM(F69:F76)</f>
        <v>0</v>
      </c>
    </row>
    <row r="83" spans="1:6" ht="15.75" customHeight="1">
      <c r="A83" s="20" t="s">
        <v>129</v>
      </c>
      <c r="B83" s="21" t="s">
        <v>104</v>
      </c>
      <c r="C83" s="22"/>
      <c r="D83" s="22"/>
      <c r="E83" s="48"/>
      <c r="F83" s="50"/>
    </row>
    <row r="84" spans="1:6" ht="16.5">
      <c r="A84" s="72"/>
      <c r="B84" s="73"/>
      <c r="C84" s="72"/>
      <c r="D84" s="74"/>
      <c r="E84" s="75"/>
      <c r="F84" s="86"/>
    </row>
    <row r="85" spans="1:6" s="76" customFormat="1" ht="25.5">
      <c r="A85" s="62" t="s">
        <v>16</v>
      </c>
      <c r="B85" s="63" t="s">
        <v>15</v>
      </c>
      <c r="C85" s="63" t="s">
        <v>14</v>
      </c>
      <c r="D85" s="62" t="s">
        <v>13</v>
      </c>
      <c r="E85" s="64" t="s">
        <v>12</v>
      </c>
      <c r="F85" s="64" t="s">
        <v>11</v>
      </c>
    </row>
    <row r="86" spans="1:6" ht="16.5">
      <c r="A86" s="72"/>
      <c r="B86" s="73"/>
      <c r="C86" s="72"/>
      <c r="D86" s="74"/>
      <c r="E86" s="75"/>
      <c r="F86" s="86"/>
    </row>
    <row r="87" spans="1:6" ht="51">
      <c r="A87" s="77" t="s">
        <v>105</v>
      </c>
      <c r="B87" s="24" t="s">
        <v>143</v>
      </c>
      <c r="C87" s="78" t="s">
        <v>6</v>
      </c>
      <c r="D87" s="79">
        <v>1</v>
      </c>
      <c r="E87" s="80"/>
      <c r="F87" s="81">
        <f>D87*E87</f>
        <v>0</v>
      </c>
    </row>
    <row r="88" spans="1:6" ht="16.5">
      <c r="A88" s="72"/>
      <c r="B88" s="73"/>
      <c r="C88" s="72"/>
      <c r="D88" s="74"/>
      <c r="E88" s="75"/>
      <c r="F88" s="86"/>
    </row>
    <row r="89" spans="1:6" ht="84" customHeight="1">
      <c r="A89" s="77" t="s">
        <v>106</v>
      </c>
      <c r="B89" s="24" t="s">
        <v>73</v>
      </c>
      <c r="C89" s="78" t="s">
        <v>6</v>
      </c>
      <c r="D89" s="79">
        <v>1</v>
      </c>
      <c r="E89" s="80"/>
      <c r="F89" s="81">
        <f>D89*E89</f>
        <v>0</v>
      </c>
    </row>
    <row r="90" spans="1:6" ht="16.5">
      <c r="A90" s="72"/>
      <c r="B90" s="73"/>
      <c r="C90" s="72"/>
      <c r="D90" s="74"/>
      <c r="E90" s="75"/>
      <c r="F90" s="86"/>
    </row>
    <row r="91" spans="1:6" ht="16.5">
      <c r="A91" s="72"/>
      <c r="B91" s="149" t="s">
        <v>144</v>
      </c>
      <c r="C91" s="150"/>
      <c r="D91" s="150"/>
      <c r="E91" s="150"/>
      <c r="F91" s="50">
        <f>F87+F89</f>
        <v>0</v>
      </c>
    </row>
  </sheetData>
  <sheetProtection/>
  <mergeCells count="10">
    <mergeCell ref="A1:F1"/>
    <mergeCell ref="A3:F3"/>
    <mergeCell ref="B35:E35"/>
    <mergeCell ref="B91:E91"/>
    <mergeCell ref="B78:E78"/>
    <mergeCell ref="B42:E42"/>
    <mergeCell ref="B62:E62"/>
    <mergeCell ref="B51:E51"/>
    <mergeCell ref="A11:A12"/>
    <mergeCell ref="B20:E20"/>
  </mergeCells>
  <printOptions/>
  <pageMargins left="0.6299212598425197" right="0.2362204724409449" top="0.7480314960629921" bottom="0.7480314960629921" header="0.31496062992125984" footer="0.31496062992125984"/>
  <pageSetup fitToHeight="0" fitToWidth="1" horizontalDpi="600" verticalDpi="600" orientation="portrait" paperSize="9" scale="79" r:id="rId1"/>
  <headerFooter>
    <oddHeader>&amp;C&amp;10Sveučilište u Rijeci - Pravni fakultet - Uređenje tri prostorije unutar fakulteta
Str. &amp;P</oddHeader>
  </headerFooter>
  <rowBreaks count="6" manualBreakCount="6">
    <brk id="20" max="255" man="1"/>
    <brk id="35" max="255" man="1"/>
    <brk id="42" max="255" man="1"/>
    <brk id="53" max="255" man="1"/>
    <brk id="64" max="255" man="1"/>
    <brk id="82" max="255" man="1"/>
  </rowBreaks>
</worksheet>
</file>

<file path=xl/worksheets/sheet6.xml><?xml version="1.0" encoding="utf-8"?>
<worksheet xmlns="http://schemas.openxmlformats.org/spreadsheetml/2006/main" xmlns:r="http://schemas.openxmlformats.org/officeDocument/2006/relationships">
  <sheetPr>
    <pageSetUpPr fitToPage="1"/>
  </sheetPr>
  <dimension ref="B1:L21"/>
  <sheetViews>
    <sheetView view="pageLayout" zoomScale="115" zoomScalePageLayoutView="115" workbookViewId="0" topLeftCell="A1">
      <selection activeCell="K25" sqref="K25"/>
    </sheetView>
  </sheetViews>
  <sheetFormatPr defaultColWidth="7.57421875" defaultRowHeight="15"/>
  <cols>
    <col min="1" max="1" width="3.421875" style="71" customWidth="1"/>
    <col min="2" max="2" width="5.140625" style="71" customWidth="1"/>
    <col min="3" max="10" width="7.57421875" style="71" customWidth="1"/>
    <col min="11" max="11" width="23.57421875" style="117" customWidth="1"/>
    <col min="12" max="16384" width="7.57421875" style="71" customWidth="1"/>
  </cols>
  <sheetData>
    <row r="1" spans="2:11" ht="12.75">
      <c r="B1" s="96"/>
      <c r="C1" s="97"/>
      <c r="D1" s="97"/>
      <c r="E1" s="97"/>
      <c r="F1" s="97"/>
      <c r="G1" s="97"/>
      <c r="H1" s="97"/>
      <c r="I1" s="97"/>
      <c r="J1" s="97"/>
      <c r="K1" s="98"/>
    </row>
    <row r="2" spans="2:11" ht="16.5" thickBot="1">
      <c r="B2" s="165" t="s">
        <v>162</v>
      </c>
      <c r="C2" s="166"/>
      <c r="D2" s="166"/>
      <c r="E2" s="166"/>
      <c r="F2" s="166"/>
      <c r="G2" s="166"/>
      <c r="H2" s="166"/>
      <c r="I2" s="166"/>
      <c r="J2" s="166"/>
      <c r="K2" s="167"/>
    </row>
    <row r="3" spans="2:11" ht="23.25">
      <c r="B3" s="99"/>
      <c r="C3" s="100"/>
      <c r="K3" s="101"/>
    </row>
    <row r="4" spans="2:12" ht="16.5">
      <c r="B4" s="28" t="s">
        <v>4</v>
      </c>
      <c r="C4" s="164" t="s">
        <v>27</v>
      </c>
      <c r="D4" s="164"/>
      <c r="E4" s="164"/>
      <c r="F4" s="164"/>
      <c r="G4" s="164"/>
      <c r="H4" s="164"/>
      <c r="I4" s="164"/>
      <c r="J4" s="164"/>
      <c r="K4" s="59">
        <f>'5. PROSTORIJA 2 '!F20</f>
        <v>0</v>
      </c>
      <c r="L4" s="27"/>
    </row>
    <row r="5" spans="2:12" ht="16.5">
      <c r="B5" s="28" t="s">
        <v>3</v>
      </c>
      <c r="C5" s="164" t="s">
        <v>69</v>
      </c>
      <c r="D5" s="164"/>
      <c r="E5" s="164"/>
      <c r="F5" s="164"/>
      <c r="G5" s="164"/>
      <c r="H5" s="164"/>
      <c r="I5" s="164"/>
      <c r="J5" s="164"/>
      <c r="K5" s="59">
        <f>'5. PROSTORIJA 2 '!F35</f>
        <v>0</v>
      </c>
      <c r="L5" s="27"/>
    </row>
    <row r="6" spans="2:12" ht="16.5">
      <c r="B6" s="28" t="s">
        <v>2</v>
      </c>
      <c r="C6" s="164" t="s">
        <v>70</v>
      </c>
      <c r="D6" s="164"/>
      <c r="E6" s="164"/>
      <c r="F6" s="164"/>
      <c r="G6" s="164"/>
      <c r="H6" s="164"/>
      <c r="I6" s="164"/>
      <c r="J6" s="164"/>
      <c r="K6" s="59">
        <f>'5. PROSTORIJA 2 '!F42</f>
        <v>0</v>
      </c>
      <c r="L6" s="27"/>
    </row>
    <row r="7" spans="2:12" ht="16.5">
      <c r="B7" s="28" t="s">
        <v>1</v>
      </c>
      <c r="C7" s="164" t="s">
        <v>28</v>
      </c>
      <c r="D7" s="164"/>
      <c r="E7" s="164"/>
      <c r="F7" s="164"/>
      <c r="G7" s="164"/>
      <c r="H7" s="164"/>
      <c r="I7" s="164"/>
      <c r="J7" s="164"/>
      <c r="K7" s="59">
        <f>'5. PROSTORIJA 2 '!F51</f>
        <v>0</v>
      </c>
      <c r="L7" s="27"/>
    </row>
    <row r="8" spans="2:12" ht="16.5">
      <c r="B8" s="28" t="s">
        <v>10</v>
      </c>
      <c r="C8" s="164" t="s">
        <v>39</v>
      </c>
      <c r="D8" s="164"/>
      <c r="E8" s="164"/>
      <c r="F8" s="164"/>
      <c r="G8" s="164"/>
      <c r="H8" s="164"/>
      <c r="I8" s="164"/>
      <c r="J8" s="164"/>
      <c r="K8" s="59">
        <f>'5. PROSTORIJA 2 '!F62</f>
        <v>0</v>
      </c>
      <c r="L8" s="27"/>
    </row>
    <row r="9" spans="2:12" ht="16.5">
      <c r="B9" s="28" t="s">
        <v>0</v>
      </c>
      <c r="C9" s="164" t="s">
        <v>67</v>
      </c>
      <c r="D9" s="164"/>
      <c r="E9" s="164"/>
      <c r="F9" s="164"/>
      <c r="G9" s="164"/>
      <c r="H9" s="164"/>
      <c r="I9" s="164"/>
      <c r="J9" s="164"/>
      <c r="K9" s="59">
        <f>'5. PROSTORIJA 2 '!F78</f>
        <v>0</v>
      </c>
      <c r="L9" s="27"/>
    </row>
    <row r="10" spans="2:12" ht="16.5">
      <c r="B10" s="28" t="s">
        <v>103</v>
      </c>
      <c r="C10" s="164" t="s">
        <v>104</v>
      </c>
      <c r="D10" s="164"/>
      <c r="E10" s="164"/>
      <c r="F10" s="164"/>
      <c r="G10" s="164"/>
      <c r="H10" s="164"/>
      <c r="I10" s="164"/>
      <c r="J10" s="164"/>
      <c r="K10" s="59">
        <f>'5. PROSTORIJA 2 '!F91</f>
        <v>0</v>
      </c>
      <c r="L10" s="27"/>
    </row>
    <row r="11" spans="2:12" ht="16.5">
      <c r="B11" s="66"/>
      <c r="C11" s="29"/>
      <c r="D11" s="29"/>
      <c r="E11" s="29"/>
      <c r="F11" s="29"/>
      <c r="G11" s="29"/>
      <c r="H11" s="29"/>
      <c r="I11" s="29"/>
      <c r="J11" s="29"/>
      <c r="K11" s="67"/>
      <c r="L11" s="27"/>
    </row>
    <row r="12" spans="2:12" ht="16.5">
      <c r="B12" s="33"/>
      <c r="C12" s="168" t="s">
        <v>18</v>
      </c>
      <c r="D12" s="168"/>
      <c r="E12" s="168"/>
      <c r="F12" s="168"/>
      <c r="G12" s="168"/>
      <c r="H12" s="168"/>
      <c r="I12" s="168"/>
      <c r="J12" s="168"/>
      <c r="K12" s="60">
        <f>SUM(K4:K11)</f>
        <v>0</v>
      </c>
      <c r="L12" s="27"/>
    </row>
    <row r="13" spans="2:12" ht="16.5">
      <c r="B13" s="68"/>
      <c r="C13" s="31"/>
      <c r="D13" s="31"/>
      <c r="E13" s="31"/>
      <c r="F13" s="31"/>
      <c r="G13" s="31"/>
      <c r="H13" s="31"/>
      <c r="I13" s="31"/>
      <c r="J13" s="31"/>
      <c r="K13" s="67"/>
      <c r="L13" s="27"/>
    </row>
    <row r="14" spans="2:12" ht="16.5">
      <c r="B14" s="33"/>
      <c r="C14" s="168" t="s">
        <v>17</v>
      </c>
      <c r="D14" s="168"/>
      <c r="E14" s="168"/>
      <c r="F14" s="168"/>
      <c r="G14" s="168"/>
      <c r="H14" s="168"/>
      <c r="I14" s="168"/>
      <c r="J14" s="168"/>
      <c r="K14" s="60">
        <f>K12*0.25</f>
        <v>0</v>
      </c>
      <c r="L14" s="27"/>
    </row>
    <row r="15" spans="2:12" ht="16.5">
      <c r="B15" s="68"/>
      <c r="C15" s="31"/>
      <c r="D15" s="31"/>
      <c r="E15" s="31"/>
      <c r="F15" s="31"/>
      <c r="G15" s="31"/>
      <c r="H15" s="31"/>
      <c r="I15" s="31"/>
      <c r="J15" s="31"/>
      <c r="K15" s="67"/>
      <c r="L15" s="27"/>
    </row>
    <row r="16" spans="2:12" ht="16.5">
      <c r="B16" s="33"/>
      <c r="C16" s="168" t="s">
        <v>45</v>
      </c>
      <c r="D16" s="168"/>
      <c r="E16" s="168"/>
      <c r="F16" s="168"/>
      <c r="G16" s="168"/>
      <c r="H16" s="168"/>
      <c r="I16" s="168"/>
      <c r="J16" s="168"/>
      <c r="K16" s="60">
        <f>SUM(K12:K14)</f>
        <v>0</v>
      </c>
      <c r="L16" s="27"/>
    </row>
    <row r="17" spans="2:12" ht="16.5">
      <c r="B17" s="68"/>
      <c r="C17" s="31"/>
      <c r="D17" s="27"/>
      <c r="E17" s="27"/>
      <c r="F17" s="27"/>
      <c r="G17" s="27"/>
      <c r="H17" s="27"/>
      <c r="I17" s="27"/>
      <c r="J17" s="27"/>
      <c r="K17" s="69"/>
      <c r="L17" s="27"/>
    </row>
    <row r="18" spans="2:12" ht="16.5">
      <c r="B18" s="66"/>
      <c r="C18" s="102"/>
      <c r="D18" s="103"/>
      <c r="E18" s="103"/>
      <c r="F18" s="103"/>
      <c r="G18" s="103"/>
      <c r="H18" s="103"/>
      <c r="J18" s="103"/>
      <c r="K18" s="104"/>
      <c r="L18" s="27"/>
    </row>
    <row r="19" spans="2:12" ht="16.5">
      <c r="B19" s="70"/>
      <c r="C19" s="105"/>
      <c r="D19" s="106"/>
      <c r="E19" s="107"/>
      <c r="F19" s="107"/>
      <c r="G19" s="108"/>
      <c r="H19" s="109"/>
      <c r="I19" s="110"/>
      <c r="J19" s="107"/>
      <c r="K19" s="111"/>
      <c r="L19" s="27"/>
    </row>
    <row r="21" spans="3:9" ht="12.75">
      <c r="C21" s="112"/>
      <c r="D21" s="113"/>
      <c r="E21" s="114"/>
      <c r="F21" s="115"/>
      <c r="G21" s="114"/>
      <c r="H21" s="113"/>
      <c r="I21" s="116"/>
    </row>
  </sheetData>
  <sheetProtection/>
  <mergeCells count="11">
    <mergeCell ref="C10:J10"/>
    <mergeCell ref="C12:J12"/>
    <mergeCell ref="C14:J14"/>
    <mergeCell ref="C16:J16"/>
    <mergeCell ref="B2:K2"/>
    <mergeCell ref="C4:J4"/>
    <mergeCell ref="C5:J5"/>
    <mergeCell ref="C6:J6"/>
    <mergeCell ref="C7:J7"/>
    <mergeCell ref="C8:J8"/>
    <mergeCell ref="C9:J9"/>
  </mergeCells>
  <printOptions/>
  <pageMargins left="0.6666666666666666" right="0.3020833333333333" top="0.75" bottom="0.75" header="0.3" footer="0.3"/>
  <pageSetup fitToHeight="0" fitToWidth="1" horizontalDpi="600" verticalDpi="600" orientation="portrait" paperSize="9" r:id="rId1"/>
  <headerFooter>
    <oddHeader>&amp;C&amp;10Sveučilište u Rijeci - Pravni fakultet - Uređenje tri prostorije unutar fakulteta
Str. &amp;P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103"/>
  <sheetViews>
    <sheetView showGridLines="0" zoomScale="85" zoomScaleNormal="85" zoomScalePageLayoutView="0" workbookViewId="0" topLeftCell="A1">
      <selection activeCell="E115" sqref="E115"/>
    </sheetView>
  </sheetViews>
  <sheetFormatPr defaultColWidth="9.140625" defaultRowHeight="15"/>
  <cols>
    <col min="1" max="1" width="7.00390625" style="18" customWidth="1"/>
    <col min="2" max="2" width="72.7109375" style="15" customWidth="1"/>
    <col min="3" max="3" width="4.140625" style="18" customWidth="1"/>
    <col min="4" max="4" width="7.7109375" style="18" customWidth="1"/>
    <col min="5" max="5" width="14.00390625" style="25" customWidth="1"/>
    <col min="6" max="6" width="12.421875" style="19" customWidth="1"/>
    <col min="7" max="16384" width="9.140625" style="15" customWidth="1"/>
  </cols>
  <sheetData>
    <row r="1" spans="1:6" ht="18">
      <c r="A1" s="169" t="s">
        <v>57</v>
      </c>
      <c r="B1" s="169"/>
      <c r="C1" s="169"/>
      <c r="D1" s="169"/>
      <c r="E1" s="169"/>
      <c r="F1" s="169"/>
    </row>
    <row r="2" spans="1:6" ht="16.5">
      <c r="A2" s="16"/>
      <c r="B2" s="17"/>
      <c r="C2" s="16"/>
      <c r="D2" s="52"/>
      <c r="E2" s="53"/>
      <c r="F2" s="53"/>
    </row>
    <row r="3" spans="1:6" ht="15.75">
      <c r="A3" s="170" t="s">
        <v>163</v>
      </c>
      <c r="B3" s="171"/>
      <c r="C3" s="171"/>
      <c r="D3" s="171"/>
      <c r="E3" s="171"/>
      <c r="F3" s="172"/>
    </row>
    <row r="4" spans="1:6" s="71" customFormat="1" ht="16.5">
      <c r="A4" s="72"/>
      <c r="B4" s="73"/>
      <c r="C4" s="72"/>
      <c r="D4" s="74"/>
      <c r="E4" s="75"/>
      <c r="F4" s="75"/>
    </row>
    <row r="5" spans="1:6" s="71" customFormat="1" ht="16.5">
      <c r="A5" s="20" t="s">
        <v>4</v>
      </c>
      <c r="B5" s="21" t="s">
        <v>27</v>
      </c>
      <c r="C5" s="22"/>
      <c r="D5" s="22"/>
      <c r="E5" s="48"/>
      <c r="F5" s="49"/>
    </row>
    <row r="6" spans="1:6" s="71" customFormat="1" ht="13.5">
      <c r="A6" s="72"/>
      <c r="B6" s="73"/>
      <c r="C6" s="72"/>
      <c r="D6" s="72"/>
      <c r="E6" s="118"/>
      <c r="F6" s="119"/>
    </row>
    <row r="7" spans="1:6" s="76" customFormat="1" ht="25.5">
      <c r="A7" s="62" t="s">
        <v>16</v>
      </c>
      <c r="B7" s="63" t="s">
        <v>15</v>
      </c>
      <c r="C7" s="63" t="s">
        <v>14</v>
      </c>
      <c r="D7" s="62" t="s">
        <v>13</v>
      </c>
      <c r="E7" s="46" t="s">
        <v>12</v>
      </c>
      <c r="F7" s="46" t="s">
        <v>11</v>
      </c>
    </row>
    <row r="8" spans="1:6" s="71" customFormat="1" ht="16.5">
      <c r="A8" s="72"/>
      <c r="B8" s="73"/>
      <c r="C8" s="72"/>
      <c r="D8" s="74"/>
      <c r="E8" s="75"/>
      <c r="F8" s="75"/>
    </row>
    <row r="9" spans="1:6" s="71" customFormat="1" ht="64.5" customHeight="1">
      <c r="A9" s="77" t="s">
        <v>20</v>
      </c>
      <c r="B9" s="24" t="s">
        <v>96</v>
      </c>
      <c r="C9" s="78" t="s">
        <v>6</v>
      </c>
      <c r="D9" s="79">
        <v>1</v>
      </c>
      <c r="E9" s="80"/>
      <c r="F9" s="81">
        <f>D9*E9</f>
        <v>0</v>
      </c>
    </row>
    <row r="10" spans="1:6" s="71" customFormat="1" ht="16.5">
      <c r="A10" s="72"/>
      <c r="B10" s="73"/>
      <c r="C10" s="72"/>
      <c r="D10" s="74"/>
      <c r="E10" s="75"/>
      <c r="F10" s="75"/>
    </row>
    <row r="11" spans="1:6" s="71" customFormat="1" ht="71.25" customHeight="1">
      <c r="A11" s="77" t="s">
        <v>21</v>
      </c>
      <c r="B11" s="24" t="s">
        <v>97</v>
      </c>
      <c r="C11" s="78" t="s">
        <v>50</v>
      </c>
      <c r="D11" s="79">
        <v>35</v>
      </c>
      <c r="E11" s="80"/>
      <c r="F11" s="81">
        <f>D11*E11</f>
        <v>0</v>
      </c>
    </row>
    <row r="12" spans="1:6" s="71" customFormat="1" ht="16.5">
      <c r="A12" s="72"/>
      <c r="B12" s="73"/>
      <c r="C12" s="72"/>
      <c r="D12" s="74"/>
      <c r="E12" s="75"/>
      <c r="F12" s="75"/>
    </row>
    <row r="13" spans="1:6" s="71" customFormat="1" ht="38.25">
      <c r="A13" s="82" t="s">
        <v>22</v>
      </c>
      <c r="B13" s="24" t="s">
        <v>124</v>
      </c>
      <c r="C13" s="78"/>
      <c r="D13" s="79"/>
      <c r="E13" s="80"/>
      <c r="F13" s="81"/>
    </row>
    <row r="14" spans="1:6" s="71" customFormat="1" ht="16.5">
      <c r="A14" s="83"/>
      <c r="B14" s="24" t="s">
        <v>51</v>
      </c>
      <c r="C14" s="78" t="s">
        <v>9</v>
      </c>
      <c r="D14" s="79">
        <v>8</v>
      </c>
      <c r="E14" s="80"/>
      <c r="F14" s="81">
        <f>D14*E14</f>
        <v>0</v>
      </c>
    </row>
    <row r="15" spans="1:6" s="71" customFormat="1" ht="16.5">
      <c r="A15" s="84"/>
      <c r="B15" s="24" t="s">
        <v>52</v>
      </c>
      <c r="C15" s="78" t="s">
        <v>9</v>
      </c>
      <c r="D15" s="79">
        <v>8</v>
      </c>
      <c r="E15" s="80"/>
      <c r="F15" s="81">
        <f>D15*E15</f>
        <v>0</v>
      </c>
    </row>
    <row r="16" spans="1:6" s="71" customFormat="1" ht="16.5">
      <c r="A16" s="72"/>
      <c r="B16" s="73"/>
      <c r="C16" s="72"/>
      <c r="D16" s="74"/>
      <c r="E16" s="75"/>
      <c r="F16" s="75"/>
    </row>
    <row r="17" spans="1:6" s="71" customFormat="1" ht="51.75" customHeight="1">
      <c r="A17" s="77" t="s">
        <v>23</v>
      </c>
      <c r="B17" s="24" t="s">
        <v>98</v>
      </c>
      <c r="C17" s="78" t="s">
        <v>9</v>
      </c>
      <c r="D17" s="79">
        <v>1</v>
      </c>
      <c r="E17" s="80"/>
      <c r="F17" s="81">
        <f>D17*E17</f>
        <v>0</v>
      </c>
    </row>
    <row r="18" spans="1:6" s="71" customFormat="1" ht="16.5">
      <c r="A18" s="72"/>
      <c r="B18" s="73"/>
      <c r="C18" s="72"/>
      <c r="D18" s="74"/>
      <c r="E18" s="75"/>
      <c r="F18" s="75"/>
    </row>
    <row r="19" spans="1:6" s="71" customFormat="1" ht="53.25" customHeight="1">
      <c r="A19" s="77" t="s">
        <v>24</v>
      </c>
      <c r="B19" s="24" t="s">
        <v>99</v>
      </c>
      <c r="C19" s="78" t="s">
        <v>6</v>
      </c>
      <c r="D19" s="79">
        <v>1</v>
      </c>
      <c r="E19" s="80"/>
      <c r="F19" s="81">
        <f>D19*E19</f>
        <v>0</v>
      </c>
    </row>
    <row r="20" spans="1:6" s="71" customFormat="1" ht="16.5">
      <c r="A20" s="72"/>
      <c r="B20" s="73"/>
      <c r="C20" s="72"/>
      <c r="D20" s="74"/>
      <c r="E20" s="75"/>
      <c r="F20" s="75"/>
    </row>
    <row r="21" spans="1:6" s="71" customFormat="1" ht="63" customHeight="1">
      <c r="A21" s="77" t="s">
        <v>25</v>
      </c>
      <c r="B21" s="24" t="s">
        <v>100</v>
      </c>
      <c r="C21" s="78" t="s">
        <v>6</v>
      </c>
      <c r="D21" s="79">
        <v>1</v>
      </c>
      <c r="E21" s="80"/>
      <c r="F21" s="81">
        <f>D21*E21</f>
        <v>0</v>
      </c>
    </row>
    <row r="22" spans="1:6" s="71" customFormat="1" ht="16.5">
      <c r="A22" s="72"/>
      <c r="B22" s="73"/>
      <c r="C22" s="72"/>
      <c r="D22" s="74"/>
      <c r="E22" s="75"/>
      <c r="F22" s="75"/>
    </row>
    <row r="23" spans="1:6" s="71" customFormat="1" ht="139.5" customHeight="1">
      <c r="A23" s="155" t="s">
        <v>26</v>
      </c>
      <c r="B23" s="24" t="s">
        <v>81</v>
      </c>
      <c r="C23" s="78"/>
      <c r="D23" s="79"/>
      <c r="E23" s="80"/>
      <c r="F23" s="81"/>
    </row>
    <row r="24" spans="1:6" s="71" customFormat="1" ht="16.5">
      <c r="A24" s="156"/>
      <c r="B24" s="24" t="s">
        <v>51</v>
      </c>
      <c r="C24" s="78" t="s">
        <v>9</v>
      </c>
      <c r="D24" s="79">
        <v>1</v>
      </c>
      <c r="E24" s="80"/>
      <c r="F24" s="81">
        <f>D24*E24</f>
        <v>0</v>
      </c>
    </row>
    <row r="25" spans="1:6" s="71" customFormat="1" ht="16.5">
      <c r="A25" s="157"/>
      <c r="B25" s="24" t="s">
        <v>52</v>
      </c>
      <c r="C25" s="78" t="s">
        <v>9</v>
      </c>
      <c r="D25" s="79">
        <v>1</v>
      </c>
      <c r="E25" s="80"/>
      <c r="F25" s="81">
        <f>D25*E25</f>
        <v>0</v>
      </c>
    </row>
    <row r="26" spans="1:6" s="71" customFormat="1" ht="16.5">
      <c r="A26" s="72"/>
      <c r="B26" s="73"/>
      <c r="C26" s="72"/>
      <c r="D26" s="74"/>
      <c r="E26" s="75"/>
      <c r="F26" s="75"/>
    </row>
    <row r="27" spans="1:6" s="71" customFormat="1" ht="16.5">
      <c r="A27" s="72"/>
      <c r="B27" s="149" t="s">
        <v>76</v>
      </c>
      <c r="C27" s="150"/>
      <c r="D27" s="150"/>
      <c r="E27" s="150"/>
      <c r="F27" s="49">
        <f>SUM(F9:F25)</f>
        <v>0</v>
      </c>
    </row>
    <row r="28" spans="1:6" s="71" customFormat="1" ht="16.5">
      <c r="A28" s="72"/>
      <c r="B28" s="73"/>
      <c r="C28" s="72"/>
      <c r="D28" s="74"/>
      <c r="E28" s="75"/>
      <c r="F28" s="75"/>
    </row>
    <row r="29" spans="1:6" s="71" customFormat="1" ht="16.5">
      <c r="A29" s="20" t="s">
        <v>3</v>
      </c>
      <c r="B29" s="21" t="s">
        <v>69</v>
      </c>
      <c r="C29" s="22"/>
      <c r="D29" s="22"/>
      <c r="E29" s="48"/>
      <c r="F29" s="49"/>
    </row>
    <row r="30" spans="1:6" s="71" customFormat="1" ht="16.5">
      <c r="A30" s="72"/>
      <c r="B30" s="73"/>
      <c r="C30" s="72"/>
      <c r="D30" s="74"/>
      <c r="E30" s="75"/>
      <c r="F30" s="75"/>
    </row>
    <row r="31" spans="1:6" s="76" customFormat="1" ht="25.5">
      <c r="A31" s="62" t="s">
        <v>16</v>
      </c>
      <c r="B31" s="63" t="s">
        <v>15</v>
      </c>
      <c r="C31" s="63" t="s">
        <v>14</v>
      </c>
      <c r="D31" s="62" t="s">
        <v>13</v>
      </c>
      <c r="E31" s="64" t="s">
        <v>12</v>
      </c>
      <c r="F31" s="65" t="s">
        <v>11</v>
      </c>
    </row>
    <row r="32" spans="1:6" s="71" customFormat="1" ht="16.5">
      <c r="A32" s="72"/>
      <c r="B32" s="73"/>
      <c r="C32" s="72"/>
      <c r="D32" s="74"/>
      <c r="E32" s="75"/>
      <c r="F32" s="75"/>
    </row>
    <row r="33" spans="1:6" s="71" customFormat="1" ht="213.75" customHeight="1">
      <c r="A33" s="77" t="s">
        <v>29</v>
      </c>
      <c r="B33" s="24" t="s">
        <v>101</v>
      </c>
      <c r="C33" s="78" t="s">
        <v>7</v>
      </c>
      <c r="D33" s="79">
        <v>3.5</v>
      </c>
      <c r="E33" s="80"/>
      <c r="F33" s="81">
        <f>D33*E33</f>
        <v>0</v>
      </c>
    </row>
    <row r="34" spans="1:6" s="71" customFormat="1" ht="16.5">
      <c r="A34" s="72"/>
      <c r="B34" s="73"/>
      <c r="C34" s="72"/>
      <c r="D34" s="74"/>
      <c r="E34" s="75"/>
      <c r="F34" s="75"/>
    </row>
    <row r="35" spans="1:6" s="71" customFormat="1" ht="102">
      <c r="A35" s="77" t="s">
        <v>146</v>
      </c>
      <c r="B35" s="24" t="s">
        <v>145</v>
      </c>
      <c r="C35" s="78" t="s">
        <v>7</v>
      </c>
      <c r="D35" s="79">
        <v>37</v>
      </c>
      <c r="E35" s="80"/>
      <c r="F35" s="81">
        <f>D35*E35</f>
        <v>0</v>
      </c>
    </row>
    <row r="36" spans="1:6" s="71" customFormat="1" ht="16.5">
      <c r="A36" s="72"/>
      <c r="B36" s="73"/>
      <c r="C36" s="72"/>
      <c r="D36" s="74"/>
      <c r="E36" s="75"/>
      <c r="F36" s="75"/>
    </row>
    <row r="37" spans="1:6" s="71" customFormat="1" ht="16.5">
      <c r="A37" s="72"/>
      <c r="B37" s="149" t="s">
        <v>77</v>
      </c>
      <c r="C37" s="150"/>
      <c r="D37" s="150"/>
      <c r="E37" s="150"/>
      <c r="F37" s="49">
        <f>SUM(F33:F35)</f>
        <v>0</v>
      </c>
    </row>
    <row r="38" spans="1:6" s="71" customFormat="1" ht="16.5">
      <c r="A38" s="72"/>
      <c r="B38" s="73"/>
      <c r="C38" s="72"/>
      <c r="D38" s="74"/>
      <c r="E38" s="75"/>
      <c r="F38" s="75"/>
    </row>
    <row r="39" spans="1:6" s="71" customFormat="1" ht="16.5">
      <c r="A39" s="20">
        <v>3</v>
      </c>
      <c r="B39" s="21" t="s">
        <v>70</v>
      </c>
      <c r="C39" s="22"/>
      <c r="D39" s="22"/>
      <c r="E39" s="48"/>
      <c r="F39" s="49"/>
    </row>
    <row r="40" spans="1:6" s="71" customFormat="1" ht="16.5">
      <c r="A40" s="72"/>
      <c r="B40" s="73"/>
      <c r="C40" s="72"/>
      <c r="D40" s="74"/>
      <c r="E40" s="75"/>
      <c r="F40" s="75"/>
    </row>
    <row r="41" spans="1:6" s="76" customFormat="1" ht="25.5">
      <c r="A41" s="62" t="s">
        <v>16</v>
      </c>
      <c r="B41" s="63" t="s">
        <v>15</v>
      </c>
      <c r="C41" s="63" t="s">
        <v>14</v>
      </c>
      <c r="D41" s="62" t="s">
        <v>13</v>
      </c>
      <c r="E41" s="64" t="s">
        <v>12</v>
      </c>
      <c r="F41" s="65" t="s">
        <v>11</v>
      </c>
    </row>
    <row r="42" spans="1:6" s="71" customFormat="1" ht="16.5">
      <c r="A42" s="72"/>
      <c r="B42" s="73"/>
      <c r="C42" s="72"/>
      <c r="D42" s="74"/>
      <c r="E42" s="75"/>
      <c r="F42" s="75"/>
    </row>
    <row r="43" spans="1:6" s="71" customFormat="1" ht="99.75" customHeight="1">
      <c r="A43" s="77" t="s">
        <v>35</v>
      </c>
      <c r="B43" s="24" t="s">
        <v>147</v>
      </c>
      <c r="C43" s="78" t="s">
        <v>9</v>
      </c>
      <c r="D43" s="79">
        <v>1</v>
      </c>
      <c r="E43" s="80"/>
      <c r="F43" s="81">
        <f>D43*E43</f>
        <v>0</v>
      </c>
    </row>
    <row r="44" spans="1:6" s="71" customFormat="1" ht="16.5">
      <c r="A44" s="72"/>
      <c r="B44" s="73"/>
      <c r="C44" s="72"/>
      <c r="D44" s="74"/>
      <c r="E44" s="75"/>
      <c r="F44" s="75"/>
    </row>
    <row r="45" spans="1:6" s="71" customFormat="1" ht="58.5" customHeight="1">
      <c r="A45" s="121" t="s">
        <v>36</v>
      </c>
      <c r="B45" s="122" t="s">
        <v>148</v>
      </c>
      <c r="C45" s="123" t="s">
        <v>6</v>
      </c>
      <c r="D45" s="124">
        <v>1</v>
      </c>
      <c r="E45" s="125"/>
      <c r="F45" s="126">
        <f>D45*E45</f>
        <v>0</v>
      </c>
    </row>
    <row r="46" spans="1:6" s="71" customFormat="1" ht="16.5">
      <c r="A46" s="72"/>
      <c r="B46" s="73"/>
      <c r="C46" s="72"/>
      <c r="D46" s="74"/>
      <c r="E46" s="75"/>
      <c r="F46" s="75"/>
    </row>
    <row r="47" spans="1:6" s="71" customFormat="1" ht="16.5">
      <c r="A47" s="72"/>
      <c r="B47" s="149" t="s">
        <v>78</v>
      </c>
      <c r="C47" s="150"/>
      <c r="D47" s="150"/>
      <c r="E47" s="150"/>
      <c r="F47" s="49">
        <f>SUM(F43:F45)</f>
        <v>0</v>
      </c>
    </row>
    <row r="48" spans="1:6" s="71" customFormat="1" ht="16.5">
      <c r="A48" s="72"/>
      <c r="B48" s="73"/>
      <c r="C48" s="72"/>
      <c r="D48" s="74"/>
      <c r="E48" s="75"/>
      <c r="F48" s="75"/>
    </row>
    <row r="49" spans="1:6" s="71" customFormat="1" ht="16.5">
      <c r="A49" s="20" t="s">
        <v>1</v>
      </c>
      <c r="B49" s="21" t="s">
        <v>28</v>
      </c>
      <c r="C49" s="22"/>
      <c r="D49" s="22"/>
      <c r="E49" s="48"/>
      <c r="F49" s="49"/>
    </row>
    <row r="50" spans="1:6" s="71" customFormat="1" ht="16.5">
      <c r="A50" s="72"/>
      <c r="B50" s="73"/>
      <c r="C50" s="72"/>
      <c r="D50" s="74"/>
      <c r="E50" s="75"/>
      <c r="F50" s="75"/>
    </row>
    <row r="51" spans="1:6" s="76" customFormat="1" ht="25.5">
      <c r="A51" s="62" t="s">
        <v>16</v>
      </c>
      <c r="B51" s="63" t="s">
        <v>15</v>
      </c>
      <c r="C51" s="63" t="s">
        <v>14</v>
      </c>
      <c r="D51" s="62" t="s">
        <v>13</v>
      </c>
      <c r="E51" s="64" t="s">
        <v>12</v>
      </c>
      <c r="F51" s="65" t="s">
        <v>11</v>
      </c>
    </row>
    <row r="52" spans="1:6" s="71" customFormat="1" ht="16.5">
      <c r="A52" s="72"/>
      <c r="B52" s="73"/>
      <c r="C52" s="72"/>
      <c r="D52" s="74"/>
      <c r="E52" s="75"/>
      <c r="F52" s="75"/>
    </row>
    <row r="53" spans="1:6" s="71" customFormat="1" ht="125.25" customHeight="1">
      <c r="A53" s="77" t="s">
        <v>40</v>
      </c>
      <c r="B53" s="24" t="s">
        <v>149</v>
      </c>
      <c r="C53" s="78" t="s">
        <v>7</v>
      </c>
      <c r="D53" s="79">
        <v>35</v>
      </c>
      <c r="E53" s="80"/>
      <c r="F53" s="81">
        <f>D53*E53</f>
        <v>0</v>
      </c>
    </row>
    <row r="54" spans="1:6" s="71" customFormat="1" ht="16.5">
      <c r="A54" s="72"/>
      <c r="B54" s="73"/>
      <c r="C54" s="72"/>
      <c r="D54" s="74"/>
      <c r="E54" s="75"/>
      <c r="F54" s="75"/>
    </row>
    <row r="55" spans="1:6" s="71" customFormat="1" ht="98.25" customHeight="1">
      <c r="A55" s="77" t="s">
        <v>54</v>
      </c>
      <c r="B55" s="24" t="s">
        <v>94</v>
      </c>
      <c r="C55" s="78" t="s">
        <v>7</v>
      </c>
      <c r="D55" s="79">
        <v>5</v>
      </c>
      <c r="E55" s="80"/>
      <c r="F55" s="81">
        <f>D55*E55</f>
        <v>0</v>
      </c>
    </row>
    <row r="56" spans="1:6" s="71" customFormat="1" ht="16.5">
      <c r="A56" s="72"/>
      <c r="B56" s="73"/>
      <c r="C56" s="72"/>
      <c r="D56" s="74"/>
      <c r="E56" s="75"/>
      <c r="F56" s="75"/>
    </row>
    <row r="57" spans="1:6" s="71" customFormat="1" ht="101.25" customHeight="1">
      <c r="A57" s="77" t="s">
        <v>108</v>
      </c>
      <c r="B57" s="24" t="s">
        <v>95</v>
      </c>
      <c r="C57" s="78" t="s">
        <v>7</v>
      </c>
      <c r="D57" s="79">
        <v>80</v>
      </c>
      <c r="E57" s="80"/>
      <c r="F57" s="81">
        <f>D57*E57</f>
        <v>0</v>
      </c>
    </row>
    <row r="58" spans="1:6" s="71" customFormat="1" ht="16.5">
      <c r="A58" s="72"/>
      <c r="B58" s="73"/>
      <c r="C58" s="72"/>
      <c r="D58" s="74"/>
      <c r="E58" s="75"/>
      <c r="F58" s="75"/>
    </row>
    <row r="59" spans="1:6" s="71" customFormat="1" ht="16.5">
      <c r="A59" s="72"/>
      <c r="B59" s="149" t="s">
        <v>79</v>
      </c>
      <c r="C59" s="150"/>
      <c r="D59" s="150"/>
      <c r="E59" s="150"/>
      <c r="F59" s="49">
        <f>SUM(F53:F57)</f>
        <v>0</v>
      </c>
    </row>
    <row r="60" spans="1:6" s="71" customFormat="1" ht="16.5">
      <c r="A60" s="72"/>
      <c r="B60" s="73"/>
      <c r="C60" s="72"/>
      <c r="D60" s="74"/>
      <c r="E60" s="75"/>
      <c r="F60" s="75"/>
    </row>
    <row r="61" spans="1:6" s="71" customFormat="1" ht="16.5">
      <c r="A61" s="20" t="s">
        <v>10</v>
      </c>
      <c r="B61" s="21" t="s">
        <v>34</v>
      </c>
      <c r="C61" s="22"/>
      <c r="D61" s="22"/>
      <c r="E61" s="48"/>
      <c r="F61" s="49"/>
    </row>
    <row r="62" spans="1:6" s="71" customFormat="1" ht="16.5">
      <c r="A62" s="72"/>
      <c r="B62" s="73"/>
      <c r="C62" s="72"/>
      <c r="D62" s="74"/>
      <c r="E62" s="75"/>
      <c r="F62" s="75"/>
    </row>
    <row r="63" spans="1:6" s="76" customFormat="1" ht="27">
      <c r="A63" s="12" t="s">
        <v>16</v>
      </c>
      <c r="B63" s="13" t="s">
        <v>15</v>
      </c>
      <c r="C63" s="13" t="s">
        <v>14</v>
      </c>
      <c r="D63" s="12" t="s">
        <v>13</v>
      </c>
      <c r="E63" s="51" t="s">
        <v>12</v>
      </c>
      <c r="F63" s="58" t="s">
        <v>11</v>
      </c>
    </row>
    <row r="64" spans="1:6" s="71" customFormat="1" ht="16.5">
      <c r="A64" s="72"/>
      <c r="B64" s="73"/>
      <c r="C64" s="72"/>
      <c r="D64" s="74"/>
      <c r="E64" s="75"/>
      <c r="F64" s="75"/>
    </row>
    <row r="65" spans="1:6" s="71" customFormat="1" ht="57" customHeight="1">
      <c r="A65" s="128" t="s">
        <v>41</v>
      </c>
      <c r="B65" s="24" t="s">
        <v>109</v>
      </c>
      <c r="C65" s="78" t="s">
        <v>7</v>
      </c>
      <c r="D65" s="79">
        <v>35</v>
      </c>
      <c r="E65" s="80"/>
      <c r="F65" s="81">
        <f>D65*E65</f>
        <v>0</v>
      </c>
    </row>
    <row r="66" spans="1:6" s="71" customFormat="1" ht="16.5">
      <c r="A66" s="72"/>
      <c r="B66" s="73"/>
      <c r="C66" s="72"/>
      <c r="D66" s="74"/>
      <c r="E66" s="75"/>
      <c r="F66" s="75"/>
    </row>
    <row r="67" spans="1:6" s="71" customFormat="1" ht="72.75" customHeight="1">
      <c r="A67" s="77" t="s">
        <v>42</v>
      </c>
      <c r="B67" s="24" t="s">
        <v>86</v>
      </c>
      <c r="C67" s="78" t="s">
        <v>9</v>
      </c>
      <c r="D67" s="79">
        <v>1</v>
      </c>
      <c r="E67" s="80"/>
      <c r="F67" s="81">
        <f>D67*E67</f>
        <v>0</v>
      </c>
    </row>
    <row r="68" spans="1:6" s="71" customFormat="1" ht="16.5">
      <c r="A68" s="72"/>
      <c r="B68" s="73"/>
      <c r="C68" s="72"/>
      <c r="D68" s="74"/>
      <c r="E68" s="75"/>
      <c r="F68" s="75"/>
    </row>
    <row r="69" spans="1:6" s="71" customFormat="1" ht="111.75" customHeight="1">
      <c r="A69" s="77" t="s">
        <v>43</v>
      </c>
      <c r="B69" s="24" t="s">
        <v>87</v>
      </c>
      <c r="C69" s="78" t="s">
        <v>8</v>
      </c>
      <c r="D69" s="79">
        <v>28</v>
      </c>
      <c r="E69" s="80"/>
      <c r="F69" s="81">
        <f>D69*E69</f>
        <v>0</v>
      </c>
    </row>
    <row r="70" spans="1:6" s="71" customFormat="1" ht="16.5">
      <c r="A70" s="72"/>
      <c r="B70" s="73"/>
      <c r="C70" s="72"/>
      <c r="D70" s="74"/>
      <c r="E70" s="75"/>
      <c r="F70" s="75"/>
    </row>
    <row r="71" spans="1:6" s="71" customFormat="1" ht="16.5">
      <c r="A71" s="72"/>
      <c r="B71" s="149" t="s">
        <v>110</v>
      </c>
      <c r="C71" s="150"/>
      <c r="D71" s="150"/>
      <c r="E71" s="150"/>
      <c r="F71" s="49">
        <f>SUM(F65:F69)</f>
        <v>0</v>
      </c>
    </row>
    <row r="72" spans="1:6" s="71" customFormat="1" ht="16.5">
      <c r="A72" s="72"/>
      <c r="B72" s="73"/>
      <c r="C72" s="72"/>
      <c r="D72" s="74"/>
      <c r="E72" s="75"/>
      <c r="F72" s="75"/>
    </row>
    <row r="73" spans="1:6" s="71" customFormat="1" ht="16.5">
      <c r="A73" s="20" t="s">
        <v>0</v>
      </c>
      <c r="B73" s="21" t="s">
        <v>39</v>
      </c>
      <c r="C73" s="22"/>
      <c r="D73" s="22"/>
      <c r="E73" s="48"/>
      <c r="F73" s="49"/>
    </row>
    <row r="74" spans="1:6" s="71" customFormat="1" ht="16.5">
      <c r="A74" s="72"/>
      <c r="B74" s="73"/>
      <c r="C74" s="72"/>
      <c r="D74" s="74"/>
      <c r="E74" s="75"/>
      <c r="F74" s="75"/>
    </row>
    <row r="75" spans="1:6" s="76" customFormat="1" ht="25.5">
      <c r="A75" s="62" t="s">
        <v>16</v>
      </c>
      <c r="B75" s="63" t="s">
        <v>15</v>
      </c>
      <c r="C75" s="63" t="s">
        <v>14</v>
      </c>
      <c r="D75" s="62" t="s">
        <v>13</v>
      </c>
      <c r="E75" s="64" t="s">
        <v>12</v>
      </c>
      <c r="F75" s="65" t="s">
        <v>11</v>
      </c>
    </row>
    <row r="76" spans="1:6" s="71" customFormat="1" ht="16.5">
      <c r="A76" s="72"/>
      <c r="B76" s="73"/>
      <c r="C76" s="72"/>
      <c r="D76" s="74"/>
      <c r="E76" s="75"/>
      <c r="F76" s="75"/>
    </row>
    <row r="77" spans="1:6" s="71" customFormat="1" ht="89.25">
      <c r="A77" s="77" t="s">
        <v>49</v>
      </c>
      <c r="B77" s="24" t="s">
        <v>102</v>
      </c>
      <c r="C77" s="78" t="s">
        <v>7</v>
      </c>
      <c r="D77" s="79">
        <v>110</v>
      </c>
      <c r="E77" s="80"/>
      <c r="F77" s="81">
        <f>D77*E77</f>
        <v>0</v>
      </c>
    </row>
    <row r="78" spans="1:6" s="71" customFormat="1" ht="16.5">
      <c r="A78" s="72"/>
      <c r="B78" s="73"/>
      <c r="C78" s="72"/>
      <c r="D78" s="74"/>
      <c r="E78" s="75"/>
      <c r="F78" s="75"/>
    </row>
    <row r="79" spans="1:6" s="71" customFormat="1" ht="16.5" customHeight="1">
      <c r="A79" s="72"/>
      <c r="B79" s="149" t="s">
        <v>111</v>
      </c>
      <c r="C79" s="150"/>
      <c r="D79" s="150"/>
      <c r="E79" s="150"/>
      <c r="F79" s="49">
        <f>SUM(F77:F78)</f>
        <v>0</v>
      </c>
    </row>
    <row r="80" spans="1:6" s="71" customFormat="1" ht="16.5">
      <c r="A80" s="72"/>
      <c r="B80" s="73"/>
      <c r="C80" s="72"/>
      <c r="D80" s="74"/>
      <c r="E80" s="75"/>
      <c r="F80" s="75"/>
    </row>
    <row r="81" spans="1:6" s="71" customFormat="1" ht="16.5">
      <c r="A81" s="90"/>
      <c r="C81" s="90"/>
      <c r="D81" s="91"/>
      <c r="E81" s="61"/>
      <c r="F81" s="61"/>
    </row>
    <row r="82" spans="1:6" s="71" customFormat="1" ht="16.5">
      <c r="A82" s="20" t="s">
        <v>103</v>
      </c>
      <c r="B82" s="21" t="s">
        <v>67</v>
      </c>
      <c r="C82" s="22"/>
      <c r="D82" s="22"/>
      <c r="E82" s="48"/>
      <c r="F82" s="50"/>
    </row>
    <row r="83" spans="1:6" s="71" customFormat="1" ht="16.5">
      <c r="A83" s="72"/>
      <c r="B83" s="73"/>
      <c r="C83" s="72"/>
      <c r="D83" s="74"/>
      <c r="E83" s="75"/>
      <c r="F83" s="86"/>
    </row>
    <row r="84" spans="1:6" s="76" customFormat="1" ht="25.5">
      <c r="A84" s="62" t="s">
        <v>16</v>
      </c>
      <c r="B84" s="63" t="s">
        <v>15</v>
      </c>
      <c r="C84" s="63" t="s">
        <v>14</v>
      </c>
      <c r="D84" s="62" t="s">
        <v>13</v>
      </c>
      <c r="E84" s="64" t="s">
        <v>12</v>
      </c>
      <c r="F84" s="64" t="s">
        <v>11</v>
      </c>
    </row>
    <row r="85" spans="1:6" s="71" customFormat="1" ht="16.5">
      <c r="A85" s="72"/>
      <c r="B85" s="73"/>
      <c r="C85" s="72"/>
      <c r="D85" s="74"/>
      <c r="E85" s="75"/>
      <c r="F85" s="86"/>
    </row>
    <row r="86" spans="1:6" s="71" customFormat="1" ht="63.75">
      <c r="A86" s="77" t="s">
        <v>105</v>
      </c>
      <c r="B86" s="24" t="s">
        <v>74</v>
      </c>
      <c r="C86" s="78" t="s">
        <v>6</v>
      </c>
      <c r="D86" s="79">
        <v>1</v>
      </c>
      <c r="E86" s="80"/>
      <c r="F86" s="81">
        <f>D86*E86</f>
        <v>0</v>
      </c>
    </row>
    <row r="87" spans="1:6" s="71" customFormat="1" ht="16.5">
      <c r="A87" s="72"/>
      <c r="B87" s="73"/>
      <c r="C87" s="72"/>
      <c r="D87" s="74"/>
      <c r="E87" s="75"/>
      <c r="F87" s="86"/>
    </row>
    <row r="88" spans="1:6" s="71" customFormat="1" ht="16.5">
      <c r="A88" s="72"/>
      <c r="B88" s="149" t="s">
        <v>112</v>
      </c>
      <c r="C88" s="150"/>
      <c r="D88" s="150"/>
      <c r="E88" s="150"/>
      <c r="F88" s="50">
        <f>SUM(F86:F86)</f>
        <v>0</v>
      </c>
    </row>
    <row r="89" spans="1:6" s="71" customFormat="1" ht="16.5">
      <c r="A89" s="87"/>
      <c r="B89" s="88"/>
      <c r="C89" s="89"/>
      <c r="D89" s="74"/>
      <c r="E89" s="75"/>
      <c r="F89" s="75"/>
    </row>
    <row r="90" spans="1:6" s="71" customFormat="1" ht="16.5">
      <c r="A90" s="90"/>
      <c r="C90" s="90"/>
      <c r="D90" s="91"/>
      <c r="E90" s="61"/>
      <c r="F90" s="61"/>
    </row>
    <row r="91" spans="1:6" s="71" customFormat="1" ht="16.5">
      <c r="A91" s="20" t="s">
        <v>113</v>
      </c>
      <c r="B91" s="21" t="s">
        <v>104</v>
      </c>
      <c r="C91" s="22"/>
      <c r="D91" s="22"/>
      <c r="E91" s="48"/>
      <c r="F91" s="50"/>
    </row>
    <row r="92" spans="1:6" s="71" customFormat="1" ht="16.5">
      <c r="A92" s="72"/>
      <c r="B92" s="73"/>
      <c r="C92" s="72"/>
      <c r="D92" s="74"/>
      <c r="E92" s="75"/>
      <c r="F92" s="86"/>
    </row>
    <row r="93" spans="1:6" s="76" customFormat="1" ht="25.5">
      <c r="A93" s="62" t="s">
        <v>16</v>
      </c>
      <c r="B93" s="63" t="s">
        <v>15</v>
      </c>
      <c r="C93" s="63" t="s">
        <v>14</v>
      </c>
      <c r="D93" s="62" t="s">
        <v>13</v>
      </c>
      <c r="E93" s="64" t="s">
        <v>12</v>
      </c>
      <c r="F93" s="64" t="s">
        <v>11</v>
      </c>
    </row>
    <row r="94" spans="1:6" s="71" customFormat="1" ht="16.5">
      <c r="A94" s="72"/>
      <c r="B94" s="73"/>
      <c r="C94" s="72"/>
      <c r="D94" s="74"/>
      <c r="E94" s="75"/>
      <c r="F94" s="86"/>
    </row>
    <row r="95" spans="1:6" s="71" customFormat="1" ht="87" customHeight="1">
      <c r="A95" s="77" t="s">
        <v>114</v>
      </c>
      <c r="B95" s="24" t="s">
        <v>151</v>
      </c>
      <c r="C95" s="78" t="s">
        <v>6</v>
      </c>
      <c r="D95" s="79">
        <v>1</v>
      </c>
      <c r="E95" s="80"/>
      <c r="F95" s="81">
        <f>D95*E95</f>
        <v>0</v>
      </c>
    </row>
    <row r="96" spans="1:6" s="71" customFormat="1" ht="16.5">
      <c r="A96" s="72"/>
      <c r="B96" s="73"/>
      <c r="C96" s="72"/>
      <c r="D96" s="74"/>
      <c r="E96" s="75"/>
      <c r="F96" s="86"/>
    </row>
    <row r="97" spans="1:6" s="71" customFormat="1" ht="73.5" customHeight="1">
      <c r="A97" s="77" t="s">
        <v>115</v>
      </c>
      <c r="B97" s="127" t="s">
        <v>107</v>
      </c>
      <c r="C97" s="78" t="s">
        <v>9</v>
      </c>
      <c r="D97" s="79">
        <v>13</v>
      </c>
      <c r="E97" s="80"/>
      <c r="F97" s="81">
        <f>D97*E97</f>
        <v>0</v>
      </c>
    </row>
    <row r="98" spans="1:6" s="71" customFormat="1" ht="16.5">
      <c r="A98" s="72"/>
      <c r="B98" s="73"/>
      <c r="C98" s="72"/>
      <c r="D98" s="74"/>
      <c r="E98" s="75"/>
      <c r="F98" s="86"/>
    </row>
    <row r="99" spans="1:6" s="71" customFormat="1" ht="49.5" customHeight="1">
      <c r="A99" s="77" t="s">
        <v>153</v>
      </c>
      <c r="B99" s="127" t="s">
        <v>152</v>
      </c>
      <c r="C99" s="78" t="s">
        <v>50</v>
      </c>
      <c r="D99" s="79">
        <v>11</v>
      </c>
      <c r="E99" s="80"/>
      <c r="F99" s="81">
        <f>D99*E99</f>
        <v>0</v>
      </c>
    </row>
    <row r="100" spans="1:6" s="71" customFormat="1" ht="16.5">
      <c r="A100" s="72"/>
      <c r="B100" s="73"/>
      <c r="C100" s="72"/>
      <c r="D100" s="74"/>
      <c r="E100" s="75"/>
      <c r="F100" s="86"/>
    </row>
    <row r="101" spans="1:6" s="71" customFormat="1" ht="16.5">
      <c r="A101" s="72"/>
      <c r="B101" s="149" t="s">
        <v>116</v>
      </c>
      <c r="C101" s="150"/>
      <c r="D101" s="150"/>
      <c r="E101" s="150"/>
      <c r="F101" s="50">
        <f>SUM(F95:F99)</f>
        <v>0</v>
      </c>
    </row>
    <row r="102" spans="1:6" s="71" customFormat="1" ht="16.5">
      <c r="A102" s="90"/>
      <c r="C102" s="90"/>
      <c r="D102" s="91"/>
      <c r="E102" s="61"/>
      <c r="F102" s="61"/>
    </row>
    <row r="103" spans="1:6" s="71" customFormat="1" ht="16.5">
      <c r="A103" s="90"/>
      <c r="C103" s="90"/>
      <c r="D103" s="91"/>
      <c r="E103" s="61"/>
      <c r="F103" s="61"/>
    </row>
  </sheetData>
  <sheetProtection/>
  <mergeCells count="11">
    <mergeCell ref="A1:F1"/>
    <mergeCell ref="A3:F3"/>
    <mergeCell ref="B27:E27"/>
    <mergeCell ref="B37:E37"/>
    <mergeCell ref="A23:A25"/>
    <mergeCell ref="B71:E71"/>
    <mergeCell ref="B47:E47"/>
    <mergeCell ref="B88:E88"/>
    <mergeCell ref="B101:E101"/>
    <mergeCell ref="B59:E59"/>
    <mergeCell ref="B79:E79"/>
  </mergeCells>
  <printOptions/>
  <pageMargins left="0.7" right="0.2604166666666667" top="0.75" bottom="0.75" header="0.3" footer="0.3"/>
  <pageSetup fitToHeight="0" fitToWidth="1" horizontalDpi="600" verticalDpi="600" orientation="portrait" paperSize="9" scale="78" r:id="rId1"/>
  <headerFooter>
    <oddHeader>&amp;C&amp;10Sveučilište u Rijeci - Pravni fakultet - Uređenje tri prostorije unutar fakulteta
Str. &amp;P</oddHeader>
  </headerFooter>
  <rowBreaks count="8" manualBreakCount="8">
    <brk id="28" max="255" man="1"/>
    <brk id="38" max="255" man="1"/>
    <brk id="48" max="255" man="1"/>
    <brk id="60" max="255" man="1"/>
    <brk id="48" max="255" man="1"/>
    <brk id="72" max="255" man="1"/>
    <brk id="81" max="255" man="1"/>
    <brk id="90" max="255" man="1"/>
  </rowBreaks>
</worksheet>
</file>

<file path=xl/worksheets/sheet8.xml><?xml version="1.0" encoding="utf-8"?>
<worksheet xmlns="http://schemas.openxmlformats.org/spreadsheetml/2006/main" xmlns:r="http://schemas.openxmlformats.org/officeDocument/2006/relationships">
  <dimension ref="B1:L22"/>
  <sheetViews>
    <sheetView zoomScalePageLayoutView="0" workbookViewId="0" topLeftCell="A1">
      <selection activeCell="K19" sqref="K19:K21"/>
    </sheetView>
  </sheetViews>
  <sheetFormatPr defaultColWidth="7.57421875" defaultRowHeight="15"/>
  <cols>
    <col min="1" max="1" width="3.421875" style="71" customWidth="1"/>
    <col min="2" max="2" width="5.140625" style="71" customWidth="1"/>
    <col min="3" max="10" width="7.57421875" style="71" customWidth="1"/>
    <col min="11" max="11" width="23.57421875" style="117" customWidth="1"/>
    <col min="12" max="16384" width="7.57421875" style="71" customWidth="1"/>
  </cols>
  <sheetData>
    <row r="1" spans="2:11" ht="12.75">
      <c r="B1" s="96"/>
      <c r="C1" s="97"/>
      <c r="D1" s="97"/>
      <c r="E1" s="97"/>
      <c r="F1" s="97"/>
      <c r="G1" s="97"/>
      <c r="H1" s="97"/>
      <c r="I1" s="97"/>
      <c r="J1" s="97"/>
      <c r="K1" s="98"/>
    </row>
    <row r="2" spans="2:11" ht="16.5" thickBot="1">
      <c r="B2" s="165" t="s">
        <v>164</v>
      </c>
      <c r="C2" s="166"/>
      <c r="D2" s="166"/>
      <c r="E2" s="166"/>
      <c r="F2" s="166"/>
      <c r="G2" s="166"/>
      <c r="H2" s="166"/>
      <c r="I2" s="166"/>
      <c r="J2" s="166"/>
      <c r="K2" s="167"/>
    </row>
    <row r="3" spans="2:11" ht="23.25">
      <c r="B3" s="99"/>
      <c r="C3" s="100"/>
      <c r="K3" s="101"/>
    </row>
    <row r="4" spans="2:12" ht="16.5">
      <c r="B4" s="28" t="s">
        <v>4</v>
      </c>
      <c r="C4" s="164" t="s">
        <v>27</v>
      </c>
      <c r="D4" s="164"/>
      <c r="E4" s="164"/>
      <c r="F4" s="164"/>
      <c r="G4" s="164"/>
      <c r="H4" s="164"/>
      <c r="I4" s="164"/>
      <c r="J4" s="164"/>
      <c r="K4" s="59">
        <f>'7. PROSTORIJA 3'!F27</f>
        <v>0</v>
      </c>
      <c r="L4" s="27"/>
    </row>
    <row r="5" spans="2:12" ht="16.5">
      <c r="B5" s="28" t="s">
        <v>3</v>
      </c>
      <c r="C5" s="164" t="s">
        <v>69</v>
      </c>
      <c r="D5" s="164"/>
      <c r="E5" s="164"/>
      <c r="F5" s="164"/>
      <c r="G5" s="164"/>
      <c r="H5" s="164"/>
      <c r="I5" s="164"/>
      <c r="J5" s="164"/>
      <c r="K5" s="59">
        <f>'7. PROSTORIJA 3'!F37</f>
        <v>0</v>
      </c>
      <c r="L5" s="27"/>
    </row>
    <row r="6" spans="2:12" ht="16.5">
      <c r="B6" s="28" t="s">
        <v>2</v>
      </c>
      <c r="C6" s="164" t="s">
        <v>70</v>
      </c>
      <c r="D6" s="164"/>
      <c r="E6" s="164"/>
      <c r="F6" s="164"/>
      <c r="G6" s="164"/>
      <c r="H6" s="164"/>
      <c r="I6" s="164"/>
      <c r="J6" s="164"/>
      <c r="K6" s="59">
        <f>'7. PROSTORIJA 3'!F47</f>
        <v>0</v>
      </c>
      <c r="L6" s="27"/>
    </row>
    <row r="7" spans="2:12" ht="16.5">
      <c r="B7" s="28" t="s">
        <v>1</v>
      </c>
      <c r="C7" s="164" t="s">
        <v>28</v>
      </c>
      <c r="D7" s="164"/>
      <c r="E7" s="164"/>
      <c r="F7" s="164"/>
      <c r="G7" s="164"/>
      <c r="H7" s="164"/>
      <c r="I7" s="164"/>
      <c r="J7" s="164"/>
      <c r="K7" s="59">
        <f>'7. PROSTORIJA 3'!F59</f>
        <v>0</v>
      </c>
      <c r="L7" s="27"/>
    </row>
    <row r="8" spans="2:12" ht="16.5">
      <c r="B8" s="28" t="s">
        <v>10</v>
      </c>
      <c r="C8" s="164" t="s">
        <v>34</v>
      </c>
      <c r="D8" s="164"/>
      <c r="E8" s="164"/>
      <c r="F8" s="164"/>
      <c r="G8" s="164"/>
      <c r="H8" s="164"/>
      <c r="I8" s="164"/>
      <c r="J8" s="164"/>
      <c r="K8" s="59">
        <f>'7. PROSTORIJA 3'!F71</f>
        <v>0</v>
      </c>
      <c r="L8" s="27"/>
    </row>
    <row r="9" spans="2:12" ht="16.5">
      <c r="B9" s="28" t="s">
        <v>0</v>
      </c>
      <c r="C9" s="164" t="s">
        <v>39</v>
      </c>
      <c r="D9" s="164"/>
      <c r="E9" s="164"/>
      <c r="F9" s="164"/>
      <c r="G9" s="164"/>
      <c r="H9" s="164"/>
      <c r="I9" s="164"/>
      <c r="J9" s="164"/>
      <c r="K9" s="59">
        <f>'7. PROSTORIJA 3'!F79</f>
        <v>0</v>
      </c>
      <c r="L9" s="27"/>
    </row>
    <row r="10" spans="2:12" ht="16.5">
      <c r="B10" s="28" t="s">
        <v>103</v>
      </c>
      <c r="C10" s="164" t="s">
        <v>67</v>
      </c>
      <c r="D10" s="164"/>
      <c r="E10" s="164"/>
      <c r="F10" s="164"/>
      <c r="G10" s="164"/>
      <c r="H10" s="164"/>
      <c r="I10" s="164"/>
      <c r="J10" s="164"/>
      <c r="K10" s="59">
        <f>'7. PROSTORIJA 3'!F88</f>
        <v>0</v>
      </c>
      <c r="L10" s="27"/>
    </row>
    <row r="11" spans="2:12" ht="16.5">
      <c r="B11" s="28" t="s">
        <v>113</v>
      </c>
      <c r="C11" s="164" t="s">
        <v>104</v>
      </c>
      <c r="D11" s="164"/>
      <c r="E11" s="164"/>
      <c r="F11" s="164"/>
      <c r="G11" s="164"/>
      <c r="H11" s="164"/>
      <c r="I11" s="164"/>
      <c r="J11" s="164"/>
      <c r="K11" s="59">
        <f>'7. PROSTORIJA 3'!F101</f>
        <v>0</v>
      </c>
      <c r="L11" s="27"/>
    </row>
    <row r="12" spans="2:12" ht="16.5">
      <c r="B12" s="66"/>
      <c r="C12" s="29"/>
      <c r="D12" s="29"/>
      <c r="E12" s="29"/>
      <c r="F12" s="29"/>
      <c r="G12" s="29"/>
      <c r="H12" s="29"/>
      <c r="I12" s="29"/>
      <c r="J12" s="29"/>
      <c r="K12" s="67"/>
      <c r="L12" s="27"/>
    </row>
    <row r="13" spans="2:12" ht="16.5">
      <c r="B13" s="33"/>
      <c r="C13" s="168" t="s">
        <v>18</v>
      </c>
      <c r="D13" s="168"/>
      <c r="E13" s="168"/>
      <c r="F13" s="168"/>
      <c r="G13" s="168"/>
      <c r="H13" s="168"/>
      <c r="I13" s="168"/>
      <c r="J13" s="168"/>
      <c r="K13" s="60">
        <f>SUM(K4:K12)</f>
        <v>0</v>
      </c>
      <c r="L13" s="27"/>
    </row>
    <row r="14" spans="2:12" ht="16.5">
      <c r="B14" s="68"/>
      <c r="C14" s="31"/>
      <c r="D14" s="31"/>
      <c r="E14" s="31"/>
      <c r="F14" s="31"/>
      <c r="G14" s="31"/>
      <c r="H14" s="31"/>
      <c r="I14" s="31"/>
      <c r="J14" s="31"/>
      <c r="K14" s="67"/>
      <c r="L14" s="27"/>
    </row>
    <row r="15" spans="2:12" ht="16.5">
      <c r="B15" s="33"/>
      <c r="C15" s="168" t="s">
        <v>17</v>
      </c>
      <c r="D15" s="168"/>
      <c r="E15" s="168"/>
      <c r="F15" s="168"/>
      <c r="G15" s="168"/>
      <c r="H15" s="168"/>
      <c r="I15" s="168"/>
      <c r="J15" s="168"/>
      <c r="K15" s="60">
        <f>K13*0.25</f>
        <v>0</v>
      </c>
      <c r="L15" s="27"/>
    </row>
    <row r="16" spans="2:12" ht="16.5">
      <c r="B16" s="68"/>
      <c r="C16" s="31"/>
      <c r="D16" s="31"/>
      <c r="E16" s="31"/>
      <c r="F16" s="31"/>
      <c r="G16"/>
      <c r="H16" s="31"/>
      <c r="I16" s="31"/>
      <c r="J16" s="31"/>
      <c r="K16" s="67"/>
      <c r="L16" s="27"/>
    </row>
    <row r="17" spans="2:12" ht="16.5">
      <c r="B17" s="33"/>
      <c r="C17" s="168" t="s">
        <v>45</v>
      </c>
      <c r="D17" s="168"/>
      <c r="E17" s="168"/>
      <c r="F17" s="168"/>
      <c r="G17" s="168"/>
      <c r="H17" s="168"/>
      <c r="I17" s="168"/>
      <c r="J17" s="168"/>
      <c r="K17" s="60">
        <f>SUM(K13:K15)</f>
        <v>0</v>
      </c>
      <c r="L17" s="27"/>
    </row>
    <row r="18" spans="2:12" ht="16.5">
      <c r="B18" s="68"/>
      <c r="C18" s="31"/>
      <c r="D18" s="27"/>
      <c r="E18" s="27"/>
      <c r="F18" s="27"/>
      <c r="G18" s="27"/>
      <c r="H18" s="27"/>
      <c r="I18" s="27"/>
      <c r="J18" s="27"/>
      <c r="K18" s="69"/>
      <c r="L18" s="27"/>
    </row>
    <row r="19" spans="2:12" ht="16.5">
      <c r="B19" s="66"/>
      <c r="C19" s="102"/>
      <c r="D19" s="103"/>
      <c r="E19" s="103"/>
      <c r="F19" s="103"/>
      <c r="G19" s="103"/>
      <c r="H19" s="103"/>
      <c r="J19" s="103"/>
      <c r="K19" s="104"/>
      <c r="L19" s="27"/>
    </row>
    <row r="20" spans="2:12" ht="16.5">
      <c r="B20" s="70"/>
      <c r="C20" s="105"/>
      <c r="D20" s="106"/>
      <c r="E20" s="107"/>
      <c r="F20" s="107"/>
      <c r="G20" s="108"/>
      <c r="H20" s="109"/>
      <c r="I20" s="110"/>
      <c r="J20" s="107"/>
      <c r="K20" s="111"/>
      <c r="L20" s="27"/>
    </row>
    <row r="22" spans="3:9" ht="12.75">
      <c r="C22" s="112"/>
      <c r="D22" s="113"/>
      <c r="E22" s="114"/>
      <c r="F22" s="115"/>
      <c r="G22" s="114"/>
      <c r="H22" s="113"/>
      <c r="I22" s="116"/>
    </row>
  </sheetData>
  <sheetProtection/>
  <mergeCells count="12">
    <mergeCell ref="C8:J8"/>
    <mergeCell ref="C11:J11"/>
    <mergeCell ref="C17:J17"/>
    <mergeCell ref="B2:K2"/>
    <mergeCell ref="C4:J4"/>
    <mergeCell ref="C5:J5"/>
    <mergeCell ref="C6:J6"/>
    <mergeCell ref="C7:J7"/>
    <mergeCell ref="C9:J9"/>
    <mergeCell ref="C10:J10"/>
    <mergeCell ref="C13:J13"/>
    <mergeCell ref="C15:J15"/>
  </mergeCells>
  <printOptions/>
  <pageMargins left="0.7" right="0.3020833333333333" top="0.75" bottom="0.75" header="0.3" footer="0.3"/>
  <pageSetup horizontalDpi="600" verticalDpi="600" orientation="portrait" paperSize="9" r:id="rId1"/>
  <headerFooter>
    <oddHeader>&amp;C&amp;10Sveučilište u Rijeci - Pravni fakultet - Uređenje tri prostorije unutar fakulteta
Str. &amp;P</oddHeader>
  </headerFooter>
</worksheet>
</file>

<file path=xl/worksheets/sheet9.xml><?xml version="1.0" encoding="utf-8"?>
<worksheet xmlns="http://schemas.openxmlformats.org/spreadsheetml/2006/main" xmlns:r="http://schemas.openxmlformats.org/officeDocument/2006/relationships">
  <dimension ref="B2:L17"/>
  <sheetViews>
    <sheetView view="pageLayout" workbookViewId="0" topLeftCell="A1">
      <selection activeCell="G26" sqref="G26"/>
    </sheetView>
  </sheetViews>
  <sheetFormatPr defaultColWidth="7.57421875" defaultRowHeight="15"/>
  <cols>
    <col min="1" max="1" width="3.421875" style="9" customWidth="1"/>
    <col min="2" max="2" width="5.140625" style="9" customWidth="1"/>
    <col min="3" max="10" width="7.57421875" style="9" customWidth="1"/>
    <col min="11" max="11" width="23.57421875" style="10" customWidth="1"/>
    <col min="12" max="16384" width="7.57421875" style="9" customWidth="1"/>
  </cols>
  <sheetData>
    <row r="2" spans="2:11" ht="16.5" thickBot="1">
      <c r="B2" s="173" t="s">
        <v>117</v>
      </c>
      <c r="C2" s="173"/>
      <c r="D2" s="173"/>
      <c r="E2" s="173"/>
      <c r="F2" s="173"/>
      <c r="G2" s="173"/>
      <c r="H2" s="173"/>
      <c r="I2" s="173"/>
      <c r="J2" s="173"/>
      <c r="K2" s="173"/>
    </row>
    <row r="3" ht="16.5" customHeight="1">
      <c r="C3" s="11"/>
    </row>
    <row r="4" spans="2:12" ht="16.5" customHeight="1">
      <c r="B4" s="28" t="s">
        <v>4</v>
      </c>
      <c r="C4" s="164" t="s">
        <v>130</v>
      </c>
      <c r="D4" s="164"/>
      <c r="E4" s="164"/>
      <c r="F4" s="164"/>
      <c r="G4" s="164"/>
      <c r="H4" s="164"/>
      <c r="I4" s="164"/>
      <c r="J4" s="164"/>
      <c r="K4" s="59">
        <f>'4. UKUPNO PROSTORIJA 1 '!K13</f>
        <v>0</v>
      </c>
      <c r="L4" s="27"/>
    </row>
    <row r="5" spans="2:12" ht="16.5" customHeight="1">
      <c r="B5" s="28" t="s">
        <v>3</v>
      </c>
      <c r="C5" s="164" t="s">
        <v>166</v>
      </c>
      <c r="D5" s="164"/>
      <c r="E5" s="164"/>
      <c r="F5" s="164"/>
      <c r="G5" s="164"/>
      <c r="H5" s="164"/>
      <c r="I5" s="164"/>
      <c r="J5" s="164"/>
      <c r="K5" s="59">
        <f>'6. UKUPNO PROSTORIJA 2'!K12</f>
        <v>0</v>
      </c>
      <c r="L5" s="27"/>
    </row>
    <row r="6" spans="2:12" ht="16.5" customHeight="1">
      <c r="B6" s="28" t="s">
        <v>2</v>
      </c>
      <c r="C6" s="164" t="s">
        <v>165</v>
      </c>
      <c r="D6" s="164"/>
      <c r="E6" s="164"/>
      <c r="F6" s="164"/>
      <c r="G6" s="164"/>
      <c r="H6" s="164"/>
      <c r="I6" s="164"/>
      <c r="J6" s="164"/>
      <c r="K6" s="59">
        <f>'8. UKUPNO PROSTORIJA 3'!K13</f>
        <v>0</v>
      </c>
      <c r="L6" s="27"/>
    </row>
    <row r="7" spans="2:12" ht="16.5" customHeight="1">
      <c r="B7" s="27"/>
      <c r="C7" s="29"/>
      <c r="D7" s="29"/>
      <c r="E7" s="29"/>
      <c r="F7" s="29"/>
      <c r="G7" s="29"/>
      <c r="H7" s="29"/>
      <c r="I7" s="29"/>
      <c r="J7" s="29"/>
      <c r="K7" s="129"/>
      <c r="L7" s="27"/>
    </row>
    <row r="8" spans="2:12" ht="16.5">
      <c r="B8" s="33"/>
      <c r="C8" s="168" t="s">
        <v>18</v>
      </c>
      <c r="D8" s="168"/>
      <c r="E8" s="168"/>
      <c r="F8" s="168"/>
      <c r="G8" s="168"/>
      <c r="H8" s="168"/>
      <c r="I8" s="168"/>
      <c r="J8" s="168"/>
      <c r="K8" s="60">
        <f>SUM(K4:K6)</f>
        <v>0</v>
      </c>
      <c r="L8" s="27"/>
    </row>
    <row r="9" spans="2:12" ht="6" customHeight="1">
      <c r="B9" s="30"/>
      <c r="C9" s="31"/>
      <c r="D9" s="31"/>
      <c r="E9" s="31"/>
      <c r="F9" s="31"/>
      <c r="G9" s="31"/>
      <c r="H9" s="31"/>
      <c r="I9" s="31"/>
      <c r="J9" s="31"/>
      <c r="K9" s="129"/>
      <c r="L9" s="27"/>
    </row>
    <row r="10" spans="2:12" ht="16.5">
      <c r="B10" s="33"/>
      <c r="C10" s="168" t="s">
        <v>17</v>
      </c>
      <c r="D10" s="168"/>
      <c r="E10" s="168"/>
      <c r="F10" s="168"/>
      <c r="G10" s="168"/>
      <c r="H10" s="168"/>
      <c r="I10" s="168"/>
      <c r="J10" s="168"/>
      <c r="K10" s="60">
        <f>K8*0.25</f>
        <v>0</v>
      </c>
      <c r="L10" s="27"/>
    </row>
    <row r="11" spans="2:12" ht="6" customHeight="1">
      <c r="B11" s="30"/>
      <c r="C11" s="31"/>
      <c r="D11" s="31"/>
      <c r="E11" s="31"/>
      <c r="F11" s="31"/>
      <c r="G11" s="31"/>
      <c r="H11" s="31"/>
      <c r="I11" s="31"/>
      <c r="J11" s="31"/>
      <c r="K11" s="129"/>
      <c r="L11" s="27"/>
    </row>
    <row r="12" spans="2:12" ht="16.5">
      <c r="B12" s="33"/>
      <c r="C12" s="168" t="s">
        <v>45</v>
      </c>
      <c r="D12" s="168"/>
      <c r="E12" s="168"/>
      <c r="F12" s="168"/>
      <c r="G12" s="168"/>
      <c r="H12" s="168"/>
      <c r="I12" s="168"/>
      <c r="J12" s="168"/>
      <c r="K12" s="60">
        <f>SUM(K8:K10)</f>
        <v>0</v>
      </c>
      <c r="L12" s="27"/>
    </row>
    <row r="13" spans="2:12" ht="16.5">
      <c r="B13" s="30"/>
      <c r="C13" s="31"/>
      <c r="D13" s="27"/>
      <c r="E13" s="27"/>
      <c r="F13" s="27"/>
      <c r="G13" s="27"/>
      <c r="H13" s="27"/>
      <c r="I13" s="27"/>
      <c r="J13" s="27"/>
      <c r="K13" s="32"/>
      <c r="L13" s="27"/>
    </row>
    <row r="14" spans="2:12" ht="16.5">
      <c r="B14" s="27" t="s">
        <v>169</v>
      </c>
      <c r="C14" s="45"/>
      <c r="D14" s="44"/>
      <c r="E14" s="44"/>
      <c r="F14" s="44"/>
      <c r="G14" s="44"/>
      <c r="H14" s="44"/>
      <c r="J14" s="44"/>
      <c r="K14" s="43" t="s">
        <v>168</v>
      </c>
      <c r="L14" s="27"/>
    </row>
    <row r="15" spans="2:12" ht="42.75" customHeight="1">
      <c r="B15" s="27"/>
      <c r="C15" s="34"/>
      <c r="D15" s="36"/>
      <c r="G15" s="37"/>
      <c r="H15" s="39"/>
      <c r="I15" s="35"/>
      <c r="K15" s="38"/>
      <c r="L15" s="27"/>
    </row>
    <row r="17" spans="3:9" ht="12.75">
      <c r="C17" s="40"/>
      <c r="D17" s="36"/>
      <c r="E17" s="41"/>
      <c r="F17" s="42"/>
      <c r="G17" s="41"/>
      <c r="H17" s="36"/>
      <c r="I17" s="35"/>
    </row>
    <row r="21" ht="17.25" customHeight="1"/>
    <row r="27" ht="18.75" customHeight="1"/>
  </sheetData>
  <sheetProtection/>
  <mergeCells count="7">
    <mergeCell ref="C8:J8"/>
    <mergeCell ref="C10:J10"/>
    <mergeCell ref="C12:J12"/>
    <mergeCell ref="B2:K2"/>
    <mergeCell ref="C4:J4"/>
    <mergeCell ref="C5:J5"/>
    <mergeCell ref="C6:J6"/>
  </mergeCells>
  <printOptions/>
  <pageMargins left="0.7" right="0.2708333333333333" top="0.75" bottom="0.75" header="0.3" footer="0.3"/>
  <pageSetup horizontalDpi="600" verticalDpi="600" orientation="portrait" paperSize="9" r:id="rId1"/>
  <headerFooter>
    <oddHeader>&amp;C&amp;10Sveučilište u Rijeci - Pravni fakultet - Uređenje tri prostorije unutar fakulteta
Str.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dc:creator>
  <cp:keywords/>
  <dc:description/>
  <cp:lastModifiedBy>Siniša Lončarić</cp:lastModifiedBy>
  <cp:lastPrinted>2024-01-22T09:56:52Z</cp:lastPrinted>
  <dcterms:created xsi:type="dcterms:W3CDTF">2021-08-07T08:19:33Z</dcterms:created>
  <dcterms:modified xsi:type="dcterms:W3CDTF">2024-01-22T12:57:01Z</dcterms:modified>
  <cp:category/>
  <cp:version/>
  <cp:contentType/>
  <cp:contentStatus/>
</cp:coreProperties>
</file>